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cfonline.sharepoint.com/sites/ihd-dhs/TanzaniaDHS2020-21/DP/Wealth/"/>
    </mc:Choice>
  </mc:AlternateContent>
  <xr:revisionPtr revIDLastSave="0" documentId="8_{9115D165-EEB8-48C7-B1E5-D49E91AD178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ommon" sheetId="4" r:id="rId1"/>
    <sheet name="Urban" sheetId="1" r:id="rId2"/>
    <sheet name="Rural" sheetId="2" r:id="rId3"/>
    <sheet name="Composite" sheetId="3" r:id="rId4"/>
  </sheets>
  <calcPr calcId="191029" iterate="1" iterateCount="1000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1" i="2" l="1"/>
  <c r="K191" i="2"/>
  <c r="L190" i="2"/>
  <c r="K190" i="2"/>
  <c r="L189" i="2"/>
  <c r="K189" i="2"/>
  <c r="L188" i="2"/>
  <c r="K188" i="2"/>
  <c r="L187" i="2"/>
  <c r="K187" i="2"/>
  <c r="L186" i="2"/>
  <c r="K186" i="2"/>
  <c r="L185" i="2"/>
  <c r="K185" i="2"/>
  <c r="L184" i="2"/>
  <c r="K184" i="2"/>
  <c r="L183" i="2"/>
  <c r="K183" i="2"/>
  <c r="L182" i="2"/>
  <c r="K182" i="2"/>
  <c r="L181" i="2"/>
  <c r="K181" i="2"/>
  <c r="L180" i="2"/>
  <c r="K180" i="2"/>
  <c r="L179" i="2"/>
  <c r="K179" i="2"/>
  <c r="L178" i="2"/>
  <c r="K178" i="2"/>
  <c r="L177" i="2"/>
  <c r="K177" i="2"/>
  <c r="L176" i="2"/>
  <c r="K176" i="2"/>
  <c r="L175" i="2"/>
  <c r="K175" i="2"/>
  <c r="L174" i="2"/>
  <c r="K174" i="2"/>
  <c r="L173" i="2"/>
  <c r="K173" i="2"/>
  <c r="L172" i="2"/>
  <c r="K172" i="2"/>
  <c r="L171" i="2"/>
  <c r="K171" i="2"/>
  <c r="L169" i="2"/>
  <c r="K169" i="2"/>
  <c r="L168" i="2"/>
  <c r="K168" i="2"/>
  <c r="L167" i="2"/>
  <c r="K167" i="2"/>
  <c r="L166" i="2"/>
  <c r="K166" i="2"/>
  <c r="L165" i="2"/>
  <c r="K165" i="2"/>
  <c r="L164" i="2"/>
  <c r="K164" i="2"/>
  <c r="L163" i="2"/>
  <c r="K163" i="2"/>
  <c r="L162" i="2"/>
  <c r="K162" i="2"/>
  <c r="L161" i="2"/>
  <c r="K161" i="2"/>
  <c r="L160" i="2"/>
  <c r="K160" i="2"/>
  <c r="L159" i="2"/>
  <c r="K159" i="2"/>
  <c r="L158" i="2"/>
  <c r="K158" i="2"/>
  <c r="L157" i="2"/>
  <c r="K157" i="2"/>
  <c r="L156" i="2"/>
  <c r="K156" i="2"/>
  <c r="L155" i="2"/>
  <c r="K155" i="2"/>
  <c r="L154" i="2"/>
  <c r="K154" i="2"/>
  <c r="L153" i="2"/>
  <c r="K153" i="2"/>
  <c r="L152" i="2"/>
  <c r="K152" i="2"/>
  <c r="L151" i="2"/>
  <c r="K151" i="2"/>
  <c r="L150" i="2"/>
  <c r="K150" i="2"/>
  <c r="L149" i="2"/>
  <c r="K149" i="2"/>
  <c r="L148" i="2"/>
  <c r="K148" i="2"/>
  <c r="L147" i="2"/>
  <c r="K147" i="2"/>
  <c r="L146" i="2"/>
  <c r="K146" i="2"/>
  <c r="L145" i="2"/>
  <c r="K145" i="2"/>
  <c r="L122" i="2"/>
  <c r="K122" i="2"/>
  <c r="M170" i="2"/>
  <c r="M192" i="2"/>
  <c r="L160" i="1"/>
  <c r="K160" i="1"/>
  <c r="L159" i="1"/>
  <c r="K159" i="1"/>
  <c r="L158" i="1"/>
  <c r="K158" i="1"/>
  <c r="L157" i="1"/>
  <c r="K157" i="1"/>
  <c r="L156" i="1"/>
  <c r="K156" i="1"/>
  <c r="L155" i="1"/>
  <c r="K155" i="1"/>
  <c r="L154" i="1"/>
  <c r="K154" i="1"/>
  <c r="L153" i="1"/>
  <c r="K153" i="1"/>
  <c r="L152" i="1"/>
  <c r="K152" i="1"/>
  <c r="L151" i="1"/>
  <c r="K151" i="1"/>
  <c r="L150" i="1"/>
  <c r="K150" i="1"/>
  <c r="L149" i="1"/>
  <c r="K149" i="1"/>
  <c r="L148" i="1"/>
  <c r="K148" i="1"/>
  <c r="L147" i="1"/>
  <c r="K147" i="1"/>
  <c r="L146" i="1"/>
  <c r="K146" i="1"/>
  <c r="L145" i="1"/>
  <c r="K145" i="1"/>
  <c r="L144" i="1"/>
  <c r="K144" i="1"/>
  <c r="L143" i="1"/>
  <c r="K143" i="1"/>
  <c r="L142" i="1"/>
  <c r="K142" i="1"/>
  <c r="L119" i="1"/>
  <c r="K119" i="1"/>
  <c r="M161" i="1"/>
  <c r="L170" i="4"/>
  <c r="K170" i="4"/>
  <c r="L169" i="4"/>
  <c r="K169" i="4"/>
  <c r="L168" i="4"/>
  <c r="K168" i="4"/>
  <c r="L167" i="4"/>
  <c r="K167" i="4"/>
  <c r="L166" i="4"/>
  <c r="K166" i="4"/>
  <c r="L165" i="4"/>
  <c r="K165" i="4"/>
  <c r="L164" i="4"/>
  <c r="K164" i="4"/>
  <c r="L163" i="4"/>
  <c r="K163" i="4"/>
  <c r="L162" i="4"/>
  <c r="K162" i="4"/>
  <c r="L161" i="4"/>
  <c r="K161" i="4"/>
  <c r="L160" i="4"/>
  <c r="K160" i="4"/>
  <c r="L159" i="4"/>
  <c r="K159" i="4"/>
  <c r="L158" i="4"/>
  <c r="K158" i="4"/>
  <c r="L157" i="4"/>
  <c r="K157" i="4"/>
  <c r="L156" i="4"/>
  <c r="K156" i="4"/>
  <c r="L155" i="4"/>
  <c r="K155" i="4"/>
  <c r="L154" i="4"/>
  <c r="K154" i="4"/>
  <c r="L153" i="4"/>
  <c r="K153" i="4"/>
  <c r="L152" i="4"/>
  <c r="K152" i="4"/>
  <c r="L151" i="4"/>
  <c r="K151" i="4"/>
  <c r="L150" i="4"/>
  <c r="K150" i="4"/>
  <c r="L149" i="4"/>
  <c r="K149" i="4"/>
  <c r="L148" i="4"/>
  <c r="K148" i="4"/>
  <c r="L147" i="4"/>
  <c r="K147" i="4"/>
  <c r="L146" i="4"/>
  <c r="K146" i="4"/>
  <c r="L145" i="4"/>
  <c r="K145" i="4"/>
  <c r="L144" i="4"/>
  <c r="K144" i="4"/>
  <c r="L143" i="4"/>
  <c r="K143" i="4"/>
  <c r="L142" i="4"/>
  <c r="K142" i="4"/>
  <c r="L141" i="4"/>
  <c r="K141" i="4"/>
  <c r="L140" i="4"/>
  <c r="K140" i="4"/>
  <c r="L139" i="4"/>
  <c r="K139" i="4"/>
  <c r="L138" i="4"/>
  <c r="K138" i="4"/>
  <c r="L137" i="4"/>
  <c r="K137" i="4"/>
  <c r="L136" i="4"/>
  <c r="K136" i="4"/>
  <c r="L135" i="4"/>
  <c r="K135" i="4"/>
  <c r="L134" i="4"/>
  <c r="K134" i="4"/>
  <c r="L133" i="4"/>
  <c r="K133" i="4"/>
  <c r="L132" i="4"/>
  <c r="K132" i="4"/>
  <c r="L131" i="4"/>
  <c r="K131" i="4"/>
  <c r="L130" i="4"/>
  <c r="K130" i="4"/>
  <c r="L129" i="4"/>
  <c r="K129" i="4"/>
  <c r="L128" i="4"/>
  <c r="K128" i="4"/>
  <c r="L127" i="4"/>
  <c r="K127" i="4"/>
  <c r="L126" i="4"/>
  <c r="K126" i="4"/>
  <c r="L125" i="4"/>
  <c r="K125" i="4"/>
  <c r="L124" i="4"/>
  <c r="K124" i="4"/>
  <c r="M171" i="4"/>
  <c r="D23" i="3"/>
  <c r="D12" i="3"/>
  <c r="L144" i="2"/>
  <c r="K144" i="2"/>
  <c r="L143" i="2"/>
  <c r="K143" i="2"/>
  <c r="L142" i="2"/>
  <c r="K142" i="2"/>
  <c r="L141" i="2"/>
  <c r="K141" i="2"/>
  <c r="L140" i="2"/>
  <c r="K140" i="2"/>
  <c r="L139" i="2"/>
  <c r="K139" i="2"/>
  <c r="L138" i="2"/>
  <c r="K138" i="2"/>
  <c r="L137" i="2"/>
  <c r="K137" i="2"/>
  <c r="L136" i="2"/>
  <c r="K136" i="2"/>
  <c r="L135" i="2"/>
  <c r="K135" i="2"/>
  <c r="L134" i="2"/>
  <c r="K134" i="2"/>
  <c r="L133" i="2"/>
  <c r="K133" i="2"/>
  <c r="L132" i="2"/>
  <c r="K132" i="2"/>
  <c r="L131" i="2"/>
  <c r="K131" i="2"/>
  <c r="L130" i="2"/>
  <c r="K130" i="2"/>
  <c r="L129" i="2"/>
  <c r="K129" i="2"/>
  <c r="L128" i="2"/>
  <c r="K128" i="2"/>
  <c r="L127" i="2"/>
  <c r="K127" i="2"/>
  <c r="L126" i="2"/>
  <c r="K126" i="2"/>
  <c r="L125" i="2"/>
  <c r="K125" i="2"/>
  <c r="L124" i="2"/>
  <c r="K124" i="2"/>
  <c r="L123" i="2"/>
  <c r="K123" i="2"/>
  <c r="L121" i="2"/>
  <c r="K121" i="2"/>
  <c r="L120" i="2"/>
  <c r="K120" i="2"/>
  <c r="L119" i="2"/>
  <c r="K119" i="2"/>
  <c r="L118" i="2"/>
  <c r="K118" i="2"/>
  <c r="L117" i="2"/>
  <c r="K117" i="2"/>
  <c r="L116" i="2"/>
  <c r="K116" i="2"/>
  <c r="L115" i="2"/>
  <c r="K115" i="2"/>
  <c r="L114" i="2"/>
  <c r="K114" i="2"/>
  <c r="L113" i="2"/>
  <c r="K113" i="2"/>
  <c r="L112" i="2"/>
  <c r="K112" i="2"/>
  <c r="L111" i="2"/>
  <c r="K111" i="2"/>
  <c r="L110" i="2"/>
  <c r="K110" i="2"/>
  <c r="L109" i="2"/>
  <c r="K109" i="2"/>
  <c r="L108" i="2"/>
  <c r="K108" i="2"/>
  <c r="L107" i="2"/>
  <c r="K107" i="2"/>
  <c r="L106" i="2"/>
  <c r="K106" i="2"/>
  <c r="L105" i="2"/>
  <c r="K105" i="2"/>
  <c r="L104" i="2"/>
  <c r="K104" i="2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L105" i="1"/>
  <c r="K105" i="1"/>
  <c r="L109" i="4"/>
  <c r="L110" i="4"/>
  <c r="L111" i="4"/>
  <c r="L112" i="4"/>
  <c r="L113" i="4"/>
  <c r="L114" i="4"/>
  <c r="L115" i="4"/>
  <c r="L116" i="4"/>
  <c r="L117" i="4"/>
  <c r="L118" i="4"/>
  <c r="L119" i="4"/>
  <c r="L120" i="4"/>
  <c r="L121" i="4"/>
  <c r="L122" i="4"/>
  <c r="L123" i="4"/>
  <c r="K109" i="4"/>
  <c r="K110" i="4"/>
  <c r="K111" i="4"/>
  <c r="K112" i="4"/>
  <c r="K113" i="4"/>
  <c r="K114" i="4"/>
  <c r="K115" i="4"/>
  <c r="K116" i="4"/>
  <c r="K117" i="4"/>
  <c r="K118" i="4"/>
  <c r="K119" i="4"/>
  <c r="K120" i="4"/>
  <c r="K121" i="4"/>
  <c r="K122" i="4"/>
  <c r="K123" i="4"/>
  <c r="L108" i="4"/>
  <c r="K108" i="4"/>
  <c r="L107" i="4"/>
  <c r="K107" i="4"/>
  <c r="L106" i="4"/>
  <c r="K106" i="4"/>
  <c r="L105" i="4"/>
  <c r="K105" i="4"/>
  <c r="L104" i="4"/>
  <c r="K104" i="4"/>
  <c r="L103" i="4"/>
  <c r="K103" i="4"/>
  <c r="L102" i="4"/>
  <c r="K102" i="4"/>
  <c r="L101" i="4"/>
  <c r="K101" i="4"/>
  <c r="L100" i="4"/>
  <c r="K100" i="4"/>
  <c r="L99" i="4"/>
  <c r="K99" i="4"/>
  <c r="L98" i="4"/>
  <c r="K98" i="4"/>
  <c r="L97" i="4"/>
  <c r="K97" i="4"/>
  <c r="L96" i="4"/>
  <c r="K96" i="4"/>
  <c r="L95" i="4"/>
  <c r="K95" i="4"/>
  <c r="L94" i="4"/>
  <c r="K94" i="4"/>
  <c r="L93" i="4"/>
  <c r="K93" i="4"/>
  <c r="L92" i="4"/>
  <c r="K92" i="4"/>
  <c r="L91" i="4"/>
  <c r="K91" i="4"/>
  <c r="L90" i="4"/>
  <c r="K90" i="4"/>
  <c r="L89" i="4"/>
  <c r="K89" i="4"/>
  <c r="L88" i="4"/>
  <c r="K88" i="4"/>
  <c r="L87" i="4"/>
  <c r="K87" i="4"/>
  <c r="L86" i="4"/>
  <c r="K86" i="4"/>
  <c r="L85" i="4"/>
  <c r="K85" i="4"/>
  <c r="L84" i="4"/>
  <c r="K84" i="4"/>
  <c r="L83" i="4"/>
  <c r="K83" i="4"/>
  <c r="L82" i="4"/>
  <c r="K82" i="4"/>
  <c r="L81" i="4"/>
  <c r="K81" i="4"/>
  <c r="L80" i="4"/>
  <c r="K80" i="4"/>
  <c r="L79" i="4"/>
  <c r="K79" i="4"/>
  <c r="L78" i="4"/>
  <c r="K78" i="4"/>
  <c r="L77" i="4"/>
  <c r="K77" i="4"/>
  <c r="L76" i="4"/>
  <c r="K76" i="4"/>
  <c r="L75" i="4"/>
  <c r="K75" i="4"/>
  <c r="L74" i="4"/>
  <c r="K74" i="4"/>
  <c r="L73" i="4"/>
  <c r="K73" i="4"/>
  <c r="L72" i="4"/>
  <c r="K72" i="4"/>
  <c r="L71" i="4"/>
  <c r="K71" i="4"/>
  <c r="L70" i="4"/>
  <c r="K70" i="4"/>
  <c r="L69" i="4"/>
  <c r="K69" i="4"/>
  <c r="L68" i="4"/>
  <c r="K68" i="4"/>
  <c r="L67" i="4"/>
  <c r="K67" i="4"/>
  <c r="L66" i="4"/>
  <c r="K66" i="4"/>
  <c r="L65" i="4"/>
  <c r="K65" i="4"/>
  <c r="L64" i="4"/>
  <c r="K64" i="4"/>
  <c r="L63" i="4"/>
  <c r="K63" i="4"/>
  <c r="L62" i="4"/>
  <c r="K62" i="4"/>
  <c r="L61" i="4"/>
  <c r="K61" i="4"/>
  <c r="L60" i="4"/>
  <c r="K60" i="4"/>
  <c r="L59" i="4"/>
  <c r="K59" i="4"/>
  <c r="L58" i="4"/>
  <c r="K58" i="4"/>
  <c r="L57" i="4"/>
  <c r="K57" i="4"/>
  <c r="L56" i="4"/>
  <c r="K56" i="4"/>
  <c r="L55" i="4"/>
  <c r="K55" i="4"/>
  <c r="L54" i="4"/>
  <c r="K54" i="4"/>
  <c r="L53" i="4"/>
  <c r="K53" i="4"/>
  <c r="L52" i="4"/>
  <c r="K52" i="4"/>
  <c r="L51" i="4"/>
  <c r="K51" i="4"/>
  <c r="L50" i="4"/>
  <c r="K50" i="4"/>
  <c r="L49" i="4"/>
  <c r="K49" i="4"/>
  <c r="L48" i="4"/>
  <c r="K48" i="4"/>
  <c r="L47" i="4"/>
  <c r="K47" i="4"/>
  <c r="L46" i="4"/>
  <c r="K46" i="4"/>
  <c r="L45" i="4"/>
  <c r="K45" i="4"/>
  <c r="L44" i="4"/>
  <c r="K44" i="4"/>
  <c r="L43" i="4"/>
  <c r="K43" i="4"/>
  <c r="L42" i="4"/>
  <c r="K42" i="4"/>
  <c r="L41" i="4"/>
  <c r="K41" i="4"/>
  <c r="L40" i="4"/>
  <c r="K40" i="4"/>
  <c r="L39" i="4"/>
  <c r="K39" i="4"/>
  <c r="L38" i="4"/>
  <c r="K38" i="4"/>
  <c r="L37" i="4"/>
  <c r="K37" i="4"/>
  <c r="L36" i="4"/>
  <c r="K36" i="4"/>
  <c r="L35" i="4"/>
  <c r="K35" i="4"/>
  <c r="L34" i="4"/>
  <c r="K34" i="4"/>
  <c r="L33" i="4"/>
  <c r="K33" i="4"/>
  <c r="L32" i="4"/>
  <c r="K32" i="4"/>
  <c r="L31" i="4"/>
  <c r="K31" i="4"/>
  <c r="L30" i="4"/>
  <c r="K30" i="4"/>
  <c r="L29" i="4"/>
  <c r="K29" i="4"/>
  <c r="L28" i="4"/>
  <c r="K28" i="4"/>
  <c r="L27" i="4"/>
  <c r="K27" i="4"/>
  <c r="L26" i="4"/>
  <c r="K26" i="4"/>
  <c r="L25" i="4"/>
  <c r="K25" i="4"/>
  <c r="L24" i="4"/>
  <c r="K24" i="4"/>
  <c r="L23" i="4"/>
  <c r="K23" i="4"/>
  <c r="L22" i="4"/>
  <c r="K22" i="4"/>
  <c r="L21" i="4"/>
  <c r="K21" i="4"/>
  <c r="L20" i="4"/>
  <c r="K20" i="4"/>
  <c r="L19" i="4"/>
  <c r="K19" i="4"/>
  <c r="L18" i="4"/>
  <c r="K18" i="4"/>
  <c r="L17" i="4"/>
  <c r="K17" i="4"/>
  <c r="L16" i="4"/>
  <c r="K16" i="4"/>
  <c r="L15" i="4"/>
  <c r="K15" i="4"/>
  <c r="L14" i="4"/>
  <c r="K14" i="4"/>
  <c r="L13" i="4"/>
  <c r="K13" i="4"/>
  <c r="L12" i="4"/>
  <c r="K12" i="4"/>
  <c r="L11" i="4"/>
  <c r="K11" i="4"/>
  <c r="L10" i="4"/>
  <c r="K10" i="4"/>
  <c r="L9" i="4"/>
  <c r="K9" i="4"/>
  <c r="L8" i="4"/>
  <c r="K8" i="4"/>
  <c r="L7" i="4"/>
  <c r="K7" i="4"/>
  <c r="K20" i="2"/>
  <c r="L20" i="2"/>
  <c r="K21" i="2"/>
  <c r="L21" i="2"/>
  <c r="K22" i="2"/>
  <c r="L22" i="2"/>
  <c r="K23" i="2"/>
  <c r="L23" i="2"/>
  <c r="K24" i="2"/>
  <c r="L24" i="2"/>
  <c r="K25" i="2"/>
  <c r="L25" i="2"/>
  <c r="K26" i="2"/>
  <c r="L26" i="2"/>
  <c r="K27" i="2"/>
  <c r="L27" i="2"/>
  <c r="K28" i="2"/>
  <c r="L28" i="2"/>
  <c r="K29" i="2"/>
  <c r="L29" i="2"/>
  <c r="K30" i="2"/>
  <c r="L30" i="2"/>
  <c r="K31" i="2"/>
  <c r="L31" i="2"/>
  <c r="K32" i="2"/>
  <c r="L32" i="2"/>
  <c r="K33" i="2"/>
  <c r="L33" i="2"/>
  <c r="K34" i="2"/>
  <c r="L34" i="2"/>
  <c r="K35" i="2"/>
  <c r="L35" i="2"/>
  <c r="K36" i="2"/>
  <c r="L36" i="2"/>
  <c r="K37" i="2"/>
  <c r="L37" i="2"/>
  <c r="K38" i="2"/>
  <c r="L38" i="2"/>
  <c r="K39" i="2"/>
  <c r="L39" i="2"/>
  <c r="K40" i="2"/>
  <c r="L40" i="2"/>
  <c r="K41" i="2"/>
  <c r="L41" i="2"/>
  <c r="K42" i="2"/>
  <c r="L42" i="2"/>
  <c r="K43" i="2"/>
  <c r="L43" i="2"/>
  <c r="K44" i="2"/>
  <c r="L44" i="2"/>
  <c r="K45" i="2"/>
  <c r="L45" i="2"/>
  <c r="K46" i="2"/>
  <c r="L46" i="2"/>
  <c r="K47" i="2"/>
  <c r="L47" i="2"/>
  <c r="K48" i="2"/>
  <c r="L48" i="2"/>
  <c r="K49" i="2"/>
  <c r="L49" i="2"/>
  <c r="K50" i="2"/>
  <c r="L50" i="2"/>
  <c r="K51" i="2"/>
  <c r="L51" i="2"/>
  <c r="K52" i="2"/>
  <c r="L52" i="2"/>
  <c r="K53" i="2"/>
  <c r="L53" i="2"/>
  <c r="K54" i="2"/>
  <c r="L54" i="2"/>
  <c r="K55" i="2"/>
  <c r="L55" i="2"/>
  <c r="K56" i="2"/>
  <c r="L56" i="2"/>
  <c r="K57" i="2"/>
  <c r="L57" i="2"/>
  <c r="K58" i="2"/>
  <c r="L58" i="2"/>
  <c r="K59" i="2"/>
  <c r="L59" i="2"/>
  <c r="K60" i="2"/>
  <c r="L60" i="2"/>
  <c r="K61" i="2"/>
  <c r="L61" i="2"/>
  <c r="K62" i="2"/>
  <c r="L62" i="2"/>
  <c r="K63" i="2"/>
  <c r="L63" i="2"/>
  <c r="K64" i="2"/>
  <c r="L64" i="2"/>
  <c r="K65" i="2"/>
  <c r="L65" i="2"/>
  <c r="K20" i="1"/>
  <c r="L20" i="1"/>
  <c r="K21" i="1"/>
  <c r="L21" i="1"/>
  <c r="K22" i="1"/>
  <c r="L22" i="1"/>
  <c r="K23" i="1"/>
  <c r="L23" i="1"/>
  <c r="K24" i="1"/>
  <c r="L24" i="1"/>
  <c r="K25" i="1"/>
  <c r="L25" i="1"/>
  <c r="K26" i="1"/>
  <c r="L26" i="1"/>
  <c r="K27" i="1"/>
  <c r="L27" i="1"/>
  <c r="K28" i="1"/>
  <c r="L28" i="1"/>
  <c r="K29" i="1"/>
  <c r="L29" i="1"/>
  <c r="K30" i="1"/>
  <c r="L30" i="1"/>
  <c r="K31" i="1"/>
  <c r="L31" i="1"/>
  <c r="K32" i="1"/>
  <c r="L32" i="1"/>
  <c r="K33" i="1"/>
  <c r="L33" i="1"/>
  <c r="K34" i="1"/>
  <c r="L34" i="1"/>
  <c r="K35" i="1"/>
  <c r="L35" i="1"/>
  <c r="K36" i="1"/>
  <c r="L36" i="1"/>
  <c r="K37" i="1"/>
  <c r="L37" i="1"/>
  <c r="K38" i="1"/>
  <c r="L38" i="1"/>
  <c r="K39" i="1"/>
  <c r="L39" i="1"/>
  <c r="K40" i="1"/>
  <c r="L40" i="1"/>
  <c r="K41" i="1"/>
  <c r="L41" i="1"/>
  <c r="K42" i="1"/>
  <c r="L42" i="1"/>
  <c r="K43" i="1"/>
  <c r="L43" i="1"/>
  <c r="K44" i="1"/>
  <c r="L44" i="1"/>
  <c r="K45" i="1"/>
  <c r="L45" i="1"/>
  <c r="K46" i="1"/>
  <c r="L46" i="1"/>
  <c r="K47" i="1"/>
  <c r="L47" i="1"/>
  <c r="K48" i="1"/>
  <c r="L48" i="1"/>
  <c r="K49" i="1"/>
  <c r="L49" i="1"/>
  <c r="K50" i="1"/>
  <c r="L50" i="1"/>
  <c r="K51" i="1"/>
  <c r="L51" i="1"/>
  <c r="K52" i="1"/>
  <c r="L52" i="1"/>
  <c r="K53" i="1"/>
  <c r="L53" i="1"/>
  <c r="K54" i="1"/>
  <c r="L54" i="1"/>
  <c r="K55" i="1"/>
  <c r="L55" i="1"/>
  <c r="K56" i="1"/>
  <c r="L56" i="1"/>
  <c r="K57" i="1"/>
  <c r="L57" i="1"/>
  <c r="K58" i="1"/>
  <c r="L58" i="1"/>
  <c r="K8" i="2"/>
  <c r="L8" i="2"/>
  <c r="K9" i="2"/>
  <c r="L9" i="2"/>
  <c r="K10" i="2"/>
  <c r="L10" i="2"/>
  <c r="K11" i="2"/>
  <c r="L11" i="2"/>
  <c r="K12" i="2"/>
  <c r="L12" i="2"/>
  <c r="K13" i="2"/>
  <c r="L13" i="2"/>
  <c r="K14" i="2"/>
  <c r="L14" i="2"/>
  <c r="K15" i="2"/>
  <c r="L15" i="2"/>
  <c r="K16" i="2"/>
  <c r="L16" i="2"/>
  <c r="K17" i="2"/>
  <c r="L17" i="2"/>
  <c r="K18" i="2"/>
  <c r="L18" i="2"/>
  <c r="K19" i="2"/>
  <c r="L19" i="2"/>
  <c r="K66" i="2"/>
  <c r="L66" i="2"/>
  <c r="K67" i="2"/>
  <c r="L67" i="2"/>
  <c r="K68" i="2"/>
  <c r="L68" i="2"/>
  <c r="K69" i="2"/>
  <c r="L69" i="2"/>
  <c r="K70" i="2"/>
  <c r="L70" i="2"/>
  <c r="K71" i="2"/>
  <c r="L71" i="2"/>
  <c r="K72" i="2"/>
  <c r="L72" i="2"/>
  <c r="K73" i="2"/>
  <c r="L73" i="2"/>
  <c r="K74" i="2"/>
  <c r="L74" i="2"/>
  <c r="K75" i="2"/>
  <c r="L75" i="2"/>
  <c r="K76" i="2"/>
  <c r="L76" i="2"/>
  <c r="K77" i="2"/>
  <c r="L77" i="2"/>
  <c r="K78" i="2"/>
  <c r="L78" i="2"/>
  <c r="K79" i="2"/>
  <c r="L79" i="2"/>
  <c r="K80" i="2"/>
  <c r="L80" i="2"/>
  <c r="K81" i="2"/>
  <c r="L81" i="2"/>
  <c r="K82" i="2"/>
  <c r="L82" i="2"/>
  <c r="K83" i="2"/>
  <c r="L83" i="2"/>
  <c r="K84" i="2"/>
  <c r="L84" i="2"/>
  <c r="K85" i="2"/>
  <c r="L85" i="2"/>
  <c r="K86" i="2"/>
  <c r="L86" i="2"/>
  <c r="K87" i="2"/>
  <c r="L87" i="2"/>
  <c r="K88" i="2"/>
  <c r="L88" i="2"/>
  <c r="K89" i="2"/>
  <c r="L89" i="2"/>
  <c r="K90" i="2"/>
  <c r="L90" i="2"/>
  <c r="K91" i="2"/>
  <c r="L91" i="2"/>
  <c r="K92" i="2"/>
  <c r="L92" i="2"/>
  <c r="K93" i="2"/>
  <c r="L93" i="2"/>
  <c r="K94" i="2"/>
  <c r="L94" i="2"/>
  <c r="K95" i="2"/>
  <c r="L95" i="2"/>
  <c r="K96" i="2"/>
  <c r="L96" i="2"/>
  <c r="K97" i="2"/>
  <c r="L97" i="2"/>
  <c r="K98" i="2"/>
  <c r="L98" i="2"/>
  <c r="K99" i="2"/>
  <c r="L99" i="2"/>
  <c r="K100" i="2"/>
  <c r="L100" i="2"/>
  <c r="K101" i="2"/>
  <c r="L101" i="2"/>
  <c r="K102" i="2"/>
  <c r="L102" i="2"/>
  <c r="K103" i="2"/>
  <c r="L103" i="2"/>
  <c r="L7" i="2"/>
  <c r="K7" i="2"/>
  <c r="L8" i="1"/>
  <c r="L9" i="1"/>
  <c r="L10" i="1"/>
  <c r="L11" i="1"/>
  <c r="L12" i="1"/>
  <c r="L13" i="1"/>
  <c r="L14" i="1"/>
  <c r="L15" i="1"/>
  <c r="L16" i="1"/>
  <c r="L17" i="1"/>
  <c r="L18" i="1"/>
  <c r="L19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9" i="1"/>
  <c r="K8" i="1"/>
  <c r="K9" i="1"/>
  <c r="K10" i="1"/>
  <c r="K11" i="1"/>
  <c r="K12" i="1"/>
  <c r="K13" i="1"/>
  <c r="K14" i="1"/>
  <c r="K15" i="1"/>
  <c r="K16" i="1"/>
  <c r="K17" i="1"/>
  <c r="K18" i="1"/>
  <c r="L7" i="1"/>
  <c r="K7" i="1"/>
</calcChain>
</file>

<file path=xl/sharedStrings.xml><?xml version="1.0" encoding="utf-8"?>
<sst xmlns="http://schemas.openxmlformats.org/spreadsheetml/2006/main" count="1324" uniqueCount="252">
  <si>
    <t>Descriptive Statistics</t>
  </si>
  <si>
    <t>Mean</t>
  </si>
  <si>
    <t>Missing N</t>
  </si>
  <si>
    <t xml:space="preserve">Urban </t>
  </si>
  <si>
    <t>Component</t>
  </si>
  <si>
    <t>1</t>
  </si>
  <si>
    <t>Component Score Coefficient Matrix</t>
  </si>
  <si>
    <t>Extraction Method: Principal Component Analysis. 
 Component Scores.</t>
  </si>
  <si>
    <t>Sum over each variable</t>
  </si>
  <si>
    <t>If has</t>
  </si>
  <si>
    <t>If does not have</t>
  </si>
  <si>
    <t xml:space="preserve">Rural </t>
  </si>
  <si>
    <t xml:space="preserve">Combined Scores </t>
  </si>
  <si>
    <t>Model</t>
  </si>
  <si>
    <t>Unstandardized Coefficients</t>
  </si>
  <si>
    <t>Standardized Coefficients</t>
  </si>
  <si>
    <t>t</t>
  </si>
  <si>
    <t>Sig.</t>
  </si>
  <si>
    <t>B</t>
  </si>
  <si>
    <t>Std. Error</t>
  </si>
  <si>
    <t>Beta</t>
  </si>
  <si>
    <r>
      <t>Coefficients</t>
    </r>
    <r>
      <rPr>
        <b/>
        <vertAlign val="superscript"/>
        <sz val="9"/>
        <color indexed="8"/>
        <rFont val="Arial Bold"/>
      </rPr>
      <t>a</t>
    </r>
  </si>
  <si>
    <t>Combined Score</t>
  </si>
  <si>
    <t>Statistics</t>
  </si>
  <si>
    <t>N</t>
  </si>
  <si>
    <t>Valid</t>
  </si>
  <si>
    <t>Missing</t>
  </si>
  <si>
    <t>Median</t>
  </si>
  <si>
    <t>Mode</t>
  </si>
  <si>
    <t>Std. Deviation</t>
  </si>
  <si>
    <t>Skewness</t>
  </si>
  <si>
    <t>Std. Error of Skewness</t>
  </si>
  <si>
    <t>Kurtosis</t>
  </si>
  <si>
    <t>Std. Error of Kurtosis</t>
  </si>
  <si>
    <t>Minimum</t>
  </si>
  <si>
    <t>Maximum</t>
  </si>
  <si>
    <t>Percentiles</t>
  </si>
  <si>
    <t>20</t>
  </si>
  <si>
    <t>40</t>
  </si>
  <si>
    <t>60</t>
  </si>
  <si>
    <t>80</t>
  </si>
  <si>
    <t>Common</t>
  </si>
  <si>
    <t>a. Dependent Variable: comscore Common wealth score</t>
  </si>
  <si>
    <t>combscor Combined national wealth score</t>
  </si>
  <si>
    <t>Std. Error of Mean</t>
  </si>
  <si>
    <t/>
  </si>
  <si>
    <t>a. For each variable, missing values are replaced with the variable mean.</t>
  </si>
  <si>
    <t>QH101_21 Source of drinking water: Tube well or borehole</t>
  </si>
  <si>
    <t>QH101_51 Source of drinking water: Rainwater</t>
  </si>
  <si>
    <t>QH101_81 Source of drinking water: Surface water (river/dam/lake/pond/stream/canal/irrigation channel)</t>
  </si>
  <si>
    <t>QH101_91 Source of drinking water: Bottled water</t>
  </si>
  <si>
    <t>LAND Owns land</t>
  </si>
  <si>
    <t>memsleep Number of members per sleeping room</t>
  </si>
  <si>
    <t>landarea</t>
  </si>
  <si>
    <t>Ncombsco Combined wealth index</t>
  </si>
  <si>
    <t>Nurbscor Urban wealth index</t>
  </si>
  <si>
    <t>Nrurscor Rural wealth index</t>
  </si>
  <si>
    <t>(Constant)</t>
  </si>
  <si>
    <t>rurscore Rural wealth score</t>
  </si>
  <si>
    <t>urbscore Urban wealth score</t>
  </si>
  <si>
    <t>QH101_11 Source of drinking water: Piped into dwelling</t>
  </si>
  <si>
    <t>QH101_12 Source of drinking water: Piped to yard/plot</t>
  </si>
  <si>
    <t>QH101_13 Source of drinking water: Piped to neighbor</t>
  </si>
  <si>
    <t>QH101_14 Source of drinking water: Public tap/standpipe</t>
  </si>
  <si>
    <t>QH101_31 Source of drinking water: Protected well</t>
  </si>
  <si>
    <t>QH101_32 Source of drinking water: Unprotected well</t>
  </si>
  <si>
    <t>QH101_41 Source of drinking water: Protected spring</t>
  </si>
  <si>
    <t>QH101_42 Source of drinking water: Unprotected spring</t>
  </si>
  <si>
    <t>QH101_61 Source of drinking water: Tanker truck</t>
  </si>
  <si>
    <t>QH101_71 Source of drinking water: Cart with small tank</t>
  </si>
  <si>
    <t>a. Multiple modes exist. The smallest value is shown</t>
  </si>
  <si>
    <t>Urban</t>
  </si>
  <si>
    <t xml:space="preserve">Histogram </t>
  </si>
  <si>
    <t>Tanzania DHS 2022</t>
  </si>
  <si>
    <t>QH101_92 Source of drinking water: Sachet water</t>
  </si>
  <si>
    <t>QH101_93 Source of drinking water: Water kiosk/domestic points</t>
  </si>
  <si>
    <t>QH101_96 Source of drinking water: Other</t>
  </si>
  <si>
    <t>QH109_11 Type of toilet facility: Flush to piped sewer system</t>
  </si>
  <si>
    <t>QH109_12 Type of toilet facility: Flush to septic tank</t>
  </si>
  <si>
    <t>QH109_13 Type of toilet facility: Flush to pit latrine</t>
  </si>
  <si>
    <t>QH109_14 Type of toilet facility: Flush to somewhere else</t>
  </si>
  <si>
    <t>QH109_21 Type of toilet facility: Ventilated improved pit latrine</t>
  </si>
  <si>
    <t>QH109_22 Type of toilet facility: Pit latrine with slab (washable)</t>
  </si>
  <si>
    <t>QH109_23 Type of toilet facility: Pit latrine with slab (not washable)</t>
  </si>
  <si>
    <t>QH109_24 Type of toilet facility: Pit latrine without slab/open pit</t>
  </si>
  <si>
    <t>QH109_31 Type of toilet facility: Composting toilet</t>
  </si>
  <si>
    <t>QH109_41 Type of toilet facility: Bucket toilet</t>
  </si>
  <si>
    <t>QH109_51 Type of toilet facility: Hanging toilet/hanging latrine</t>
  </si>
  <si>
    <t>QH109_61 Type of toilet facility: No facility/bush/field</t>
  </si>
  <si>
    <t>QH109_96 Type of toilet facility: Other</t>
  </si>
  <si>
    <t>QH109_11_sh Type of toilet facility: Flush to piped sewer system - shared</t>
  </si>
  <si>
    <t>QH109_12_sh Type of toilet facility: Flush to septic tank - shared</t>
  </si>
  <si>
    <t>QH109_13_sh Type of toilet facility: Flush to pit latrine - shared</t>
  </si>
  <si>
    <t>QH109_14_sh Type of toilet facility: Flush to somewhere else - shared</t>
  </si>
  <si>
    <t>QH109_21_sh Type of toilet facility: Ventilated improved pit latrine - shared</t>
  </si>
  <si>
    <t>QH109_22_sh Type of toilet facility: Pit latrine with slab (washable) - shared</t>
  </si>
  <si>
    <t>QH109_23_sh Type of toilet facility: Pit latrine with slab (not washable) - shared</t>
  </si>
  <si>
    <t>QH109_24_sh Type of toilet facility: Pit latrine without slab/open pit - shared</t>
  </si>
  <si>
    <t>QH109_31_sh Type of toilet facility: Composting toilet - shared</t>
  </si>
  <si>
    <t>QH109_41_sh Type of toilet facility: Bucket toilet - shared</t>
  </si>
  <si>
    <t>QH109_51_sh Type of toilet facility: Hanging toilet/hanging latrine - shared</t>
  </si>
  <si>
    <t>QH109_96_sh Type of toilet facility: Other - shared</t>
  </si>
  <si>
    <t>QH117_1 Type of cookstove: Electric stove</t>
  </si>
  <si>
    <t>QH117_2 Type of cookstove: Solar cooker</t>
  </si>
  <si>
    <t>QH117_3 Type of cookstove: Piped natural gas stove</t>
  </si>
  <si>
    <t>QH117_4 Type of cookstove: Liquefied petroleum gas (LPG)/cooking gas stove</t>
  </si>
  <si>
    <t>QH117_5 Type of cookstove: Biogas stove</t>
  </si>
  <si>
    <t>QH117_6 Type of cookstove: Liquid fuel stove</t>
  </si>
  <si>
    <t>QH117_7 Type of cookstove: Manufactured solid fuel stove</t>
  </si>
  <si>
    <t>QH117_8 Type of cookstove: Traditional solid fuel stove</t>
  </si>
  <si>
    <t>QH117_9 Type of cookstove: Three stone stove/open fire</t>
  </si>
  <si>
    <t>QH117_95 Type of cookstove: No food cooked in household</t>
  </si>
  <si>
    <t>QH117_96 Type of cookstove: Other</t>
  </si>
  <si>
    <t>QH120_1 Type of cooking fuel: Alcohol/ethanol</t>
  </si>
  <si>
    <t>QH120_2 Type of cooking fuel: Gasoline</t>
  </si>
  <si>
    <t>QH120_3 Type of cooking fuel: Kerosene/paraffin</t>
  </si>
  <si>
    <t>QH120_4 Type of cooking fuel: Coal/lignite</t>
  </si>
  <si>
    <t>QH120_5 Type of cooking fuel: Charcoal</t>
  </si>
  <si>
    <t>QH120_6 Type of cooking fuel: Wood</t>
  </si>
  <si>
    <t>QH120_7 Type of cooking fuel: Straw/shrubs/grass</t>
  </si>
  <si>
    <t>QH120_8 Type of cooking fuel: Agricultural crop</t>
  </si>
  <si>
    <t>QH120_10 Type of cooking fuel: Processed biomass (pellets) or woodchips</t>
  </si>
  <si>
    <t>QH120_11 Type of cooking fuel: Garbage/plastic</t>
  </si>
  <si>
    <t>QH120_12 Type of cooking fuel: Sawdust</t>
  </si>
  <si>
    <t>QH120_96 Type of cooking fuel: Other</t>
  </si>
  <si>
    <t>QH123_1 Heat source for home: Central heating</t>
  </si>
  <si>
    <t>QH123_3 Heat source for home: Traditional space heater</t>
  </si>
  <si>
    <t>QH123_4 Heat source for home: Manufactured cookstove</t>
  </si>
  <si>
    <t>QH123_5 Heat source for home: Traditional cookstove</t>
  </si>
  <si>
    <t>QH123_6 Heat source for home: Three stone stove/open fire</t>
  </si>
  <si>
    <t>QH123_95 Heat source for home: No space heating in household</t>
  </si>
  <si>
    <t>QH123_96 Heat source for home: Other</t>
  </si>
  <si>
    <t>QH125_1 Type of fuel for home heat: Electricity</t>
  </si>
  <si>
    <t>QH125_3 Type of fuel for home heat: Solar air heater</t>
  </si>
  <si>
    <t>QH125_4 Type of fuel for home heat: Liquefied petroleum gas (LPG)/cooking gas</t>
  </si>
  <si>
    <t>QH125_8 Type of fuel for home heat: Kerosene/paraffin</t>
  </si>
  <si>
    <t>QH125_10 Type of fuel for home heat: Charcoal</t>
  </si>
  <si>
    <t>QH125_11 Type of fuel for home heat: Wood</t>
  </si>
  <si>
    <t>QH125_96 Type of fuel for home heat: Other</t>
  </si>
  <si>
    <t>QH126_1 Type of light at home: Electricity</t>
  </si>
  <si>
    <t>QH126_2 Type of light at home: Solar lantern</t>
  </si>
  <si>
    <t>QH126_3 Type of light at home: Rechargeable flashlight, torch, or lantern</t>
  </si>
  <si>
    <t>QH126_4 Type of light at home: Battery powered flashlight, torch or lantern</t>
  </si>
  <si>
    <t>QH126_5 Type of light at home: Biogas lamp</t>
  </si>
  <si>
    <t>QH126_6 Type of light at home: Gasoline lamp</t>
  </si>
  <si>
    <t>QH126_7 Type of light at home: Kerosene or paraffin lamp</t>
  </si>
  <si>
    <t>QH126_8 Type of light at home: Charcoal</t>
  </si>
  <si>
    <t>QH126_9 Type of light at home: Wood</t>
  </si>
  <si>
    <t>QH126_10 Type of light at home: Straw/shrubs/grass</t>
  </si>
  <si>
    <t>QH126_11 Type of light at home: Agricultural crop</t>
  </si>
  <si>
    <t>QH126_13 Type of light at home: Oil lamp</t>
  </si>
  <si>
    <t>QH126_14 Type of light at home: Candle</t>
  </si>
  <si>
    <t>QH126_95 Type of light at home: No lighting in household</t>
  </si>
  <si>
    <t>QH126_96 Type of light at home: Other</t>
  </si>
  <si>
    <t>QH132A Electricity</t>
  </si>
  <si>
    <t>QH132B Radio</t>
  </si>
  <si>
    <t>QH132C Television</t>
  </si>
  <si>
    <t>QH132D Telephone (non-mobile)</t>
  </si>
  <si>
    <t>QH132E Computer</t>
  </si>
  <si>
    <t>QH132F Refrigerator</t>
  </si>
  <si>
    <t>QH132G Battery or generator</t>
  </si>
  <si>
    <t>QH132H Iron (charcoal or electrical)</t>
  </si>
  <si>
    <t>QH132I Table</t>
  </si>
  <si>
    <t>QH132J Chair</t>
  </si>
  <si>
    <t>QH132K Sofa</t>
  </si>
  <si>
    <t>QH132L Bed</t>
  </si>
  <si>
    <t>QH132M Cupboard/cabinet</t>
  </si>
  <si>
    <t>QH132N Water pump</t>
  </si>
  <si>
    <t>QH132O Sewing machine</t>
  </si>
  <si>
    <t>QH132P Blender</t>
  </si>
  <si>
    <t>QH132Q CD/DVD player</t>
  </si>
  <si>
    <t>QH132R Washing machine</t>
  </si>
  <si>
    <t>QH132S Microwave oven</t>
  </si>
  <si>
    <t>QH132T Air conditioner</t>
  </si>
  <si>
    <t>QH133A Watch</t>
  </si>
  <si>
    <t>QH133C Bicycle</t>
  </si>
  <si>
    <t>QH133D Motorcycle or scooter</t>
  </si>
  <si>
    <t>QH133E Animal-drawn cart</t>
  </si>
  <si>
    <t>QH133F Car or Truck</t>
  </si>
  <si>
    <t>QH133G Boat with a motor</t>
  </si>
  <si>
    <t>MOBPHONE Owns a mobile phone</t>
  </si>
  <si>
    <t>CHECKACC Posession of a bank account</t>
  </si>
  <si>
    <t>QH152_11 Main floor material: Earth/sand</t>
  </si>
  <si>
    <t>QH152_12 Main floor material: Dung</t>
  </si>
  <si>
    <t>QH152_21 Main floor material: Wood planks</t>
  </si>
  <si>
    <t>QH152_22 Main floor material: Palm/bamboo</t>
  </si>
  <si>
    <t>QH152_31 Main floor material: Parquet or polished wood</t>
  </si>
  <si>
    <t>QH152_32 Main floor material: Vinyl or asphalt strips</t>
  </si>
  <si>
    <t>QH152_33 Main floor material: Ceramic tiles</t>
  </si>
  <si>
    <t>QH152_34 Main floor material: Cement</t>
  </si>
  <si>
    <t>QH152_35 Main floor material: Carpet</t>
  </si>
  <si>
    <t>QH152_96 Main floor material: Other</t>
  </si>
  <si>
    <t>QH153_11 Main roof material: No roof</t>
  </si>
  <si>
    <t>QH153_12 Main roof material: Thatch/palm leaf</t>
  </si>
  <si>
    <t>QH153_13 Main roof material: Sod</t>
  </si>
  <si>
    <t>QH153_21 Main roof material: Rustic mat</t>
  </si>
  <si>
    <t>QH153_22 Main roof material: Palm/bamboo</t>
  </si>
  <si>
    <t>QH153_23 Main roof material: Wood planks</t>
  </si>
  <si>
    <t>QH153_24 Main roof material: Cardboard</t>
  </si>
  <si>
    <t>QH153_31 Main roof material: Metal</t>
  </si>
  <si>
    <t>QH153_32 Main roof material: Wood</t>
  </si>
  <si>
    <t>QH153_33 Main roof material: Calamine/cement fiber</t>
  </si>
  <si>
    <t>QH153_34 Main roof material: Ceramic tiles</t>
  </si>
  <si>
    <t>QH153_35 Main roof material: Cement</t>
  </si>
  <si>
    <t>QH153_36 Main roof material: Roofing shingles</t>
  </si>
  <si>
    <t>QH153_96 Main roof material: Other</t>
  </si>
  <si>
    <t>QH154_11 Main wall material: No walls</t>
  </si>
  <si>
    <t>QH154_12 Main wall material: Cane/palm/trunks</t>
  </si>
  <si>
    <t>QH154_13 Main wall material: Dirt</t>
  </si>
  <si>
    <t>QH154_21 Main wall material: Bamboo with mud</t>
  </si>
  <si>
    <t>QH154_22 Main wall material: Stone with mud</t>
  </si>
  <si>
    <t>QH154_23 Main wall material: Uncovered adobe</t>
  </si>
  <si>
    <t>QH154_24 Main wall material: Plywood</t>
  </si>
  <si>
    <t>QH154_25 Main wall material: Cardboard</t>
  </si>
  <si>
    <t>QH154_26 Main wall material: Reused wood</t>
  </si>
  <si>
    <t>QH154_31 Main wall material: Cement</t>
  </si>
  <si>
    <t>QH154_32 Main wall material: Stone with lime/cement</t>
  </si>
  <si>
    <t>QH154_33 Main wall material: Bricks</t>
  </si>
  <si>
    <t>QH154_34 Main wall material: Cement blocks</t>
  </si>
  <si>
    <t>QH154_35 Main wall material: Covered adobe</t>
  </si>
  <si>
    <t>QH154_36 Main wall material: Wood planks/shingles</t>
  </si>
  <si>
    <t>QH154_96 Main wall material: Other</t>
  </si>
  <si>
    <t>HOUSE Owns a house</t>
  </si>
  <si>
    <r>
      <t>Std. Deviation</t>
    </r>
    <r>
      <rPr>
        <vertAlign val="superscript"/>
        <sz val="9"/>
        <color indexed="8"/>
        <rFont val="Arial"/>
      </rPr>
      <t>a</t>
    </r>
  </si>
  <si>
    <r>
      <t>Analysis N</t>
    </r>
    <r>
      <rPr>
        <vertAlign val="superscript"/>
        <sz val="9"/>
        <color indexed="8"/>
        <rFont val="Arial"/>
      </rPr>
      <t>a</t>
    </r>
  </si>
  <si>
    <t>QH129A_1 Cows/bulls: 1-4</t>
  </si>
  <si>
    <t>QH129A_2 Cows/bulls: 5-9</t>
  </si>
  <si>
    <t>QH129A_3 Cows/bulls: 10+</t>
  </si>
  <si>
    <t>QH129B_1 Other cattle: 1-4</t>
  </si>
  <si>
    <t>QH129B_2 Other cattle: 5-9</t>
  </si>
  <si>
    <t>QH129B_3 Other cattle: 10+</t>
  </si>
  <si>
    <t>QH129C_1 Horses/donkeys/mules: 1-4</t>
  </si>
  <si>
    <t>QH129C_2 Horses/donkeys/mules: 5-9</t>
  </si>
  <si>
    <t>QH129C_3 Horses/donkeys/mules: 10+</t>
  </si>
  <si>
    <t>QH129D_1 Goats: 1-4</t>
  </si>
  <si>
    <t>QH129D_2 Goats: 5-9</t>
  </si>
  <si>
    <t>QH129D_3 Goats: 10+</t>
  </si>
  <si>
    <t>QH129E_1 Sheep: 1-4</t>
  </si>
  <si>
    <t>QH129E_2 Sheep: 5-9</t>
  </si>
  <si>
    <t>QH129E_3 Sheep: 10+</t>
  </si>
  <si>
    <t>QH129F_1 Chickens or other poultry: 1-4</t>
  </si>
  <si>
    <t>QH129F_2 Chickens or other poultry: 5-9</t>
  </si>
  <si>
    <t>QH129F_3 Chickens or other poultry: 10+</t>
  </si>
  <si>
    <t>QH129G_1 Pigs: 1-4</t>
  </si>
  <si>
    <t>QH129G_2 Pigs: 5-9</t>
  </si>
  <si>
    <t>QH129G_3 Pigs: 10+</t>
  </si>
  <si>
    <r>
      <t>-1.20987</t>
    </r>
    <r>
      <rPr>
        <vertAlign val="superscript"/>
        <sz val="9"/>
        <color indexed="8"/>
        <rFont val="Arial"/>
      </rPr>
      <t>a</t>
    </r>
  </si>
  <si>
    <t>1 Lowest</t>
  </si>
  <si>
    <t>2 Second</t>
  </si>
  <si>
    <t>3 Middle</t>
  </si>
  <si>
    <t>4 Fourth</t>
  </si>
  <si>
    <t>5 Highest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</si>
</sst>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####.00"/>
    <numFmt numFmtId="165" formatCode="####.000"/>
    <numFmt numFmtId="166" formatCode="###0"/>
    <numFmt numFmtId="167" formatCode="####.0000"/>
    <numFmt numFmtId="168" formatCode="####.00000"/>
    <numFmt numFmtId="169" formatCode="####.0000000"/>
    <numFmt numFmtId="170" formatCode="####.00000000"/>
    <numFmt numFmtId="171" formatCode="###0.000"/>
    <numFmt numFmtId="172" formatCode="###0.00000"/>
    <numFmt numFmtId="173" formatCode="###0.00"/>
    <numFmt numFmtId="174" formatCode="###0.0000"/>
    <numFmt numFmtId="177" formatCode="0.00000000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"/>
      <name val="Arial Bold"/>
    </font>
    <font>
      <b/>
      <vertAlign val="superscript"/>
      <sz val="9"/>
      <color indexed="8"/>
      <name val="Arial Bold"/>
    </font>
    <font>
      <sz val="10"/>
      <name val="Arial"/>
      <family val="2"/>
    </font>
    <font>
      <sz val="9"/>
      <color indexed="8"/>
      <name val="Arial"/>
      <family val="2"/>
    </font>
    <font>
      <sz val="10"/>
      <name val="Arial"/>
    </font>
    <font>
      <sz val="9"/>
      <color indexed="8"/>
      <name val="Arial"/>
    </font>
    <font>
      <vertAlign val="superscript"/>
      <sz val="9"/>
      <color indexed="8"/>
      <name val="Arial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3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</borders>
  <cellStyleXfs count="9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163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1"/>
    <xf numFmtId="0" fontId="4" fillId="0" borderId="0" xfId="2"/>
    <xf numFmtId="0" fontId="4" fillId="0" borderId="0" xfId="3"/>
    <xf numFmtId="0" fontId="4" fillId="0" borderId="0" xfId="4"/>
    <xf numFmtId="0" fontId="5" fillId="0" borderId="0" xfId="1" applyFont="1" applyAlignment="1">
      <alignment horizontal="center" wrapText="1"/>
    </xf>
    <xf numFmtId="0" fontId="5" fillId="0" borderId="0" xfId="2" applyFont="1" applyAlignment="1">
      <alignment horizontal="left" wrapText="1"/>
    </xf>
    <xf numFmtId="177" fontId="0" fillId="0" borderId="0" xfId="0" applyNumberFormat="1" applyAlignment="1">
      <alignment horizontal="right" vertical="center"/>
    </xf>
    <xf numFmtId="0" fontId="0" fillId="0" borderId="0" xfId="0" applyAlignment="1">
      <alignment horizontal="center" vertical="center"/>
    </xf>
    <xf numFmtId="0" fontId="2" fillId="0" borderId="0" xfId="5" applyFont="1" applyBorder="1" applyAlignment="1">
      <alignment horizontal="center" vertical="center" wrapText="1"/>
    </xf>
    <xf numFmtId="0" fontId="7" fillId="0" borderId="25" xfId="5" applyFont="1" applyBorder="1" applyAlignment="1">
      <alignment horizontal="left" wrapText="1"/>
    </xf>
    <xf numFmtId="0" fontId="7" fillId="0" borderId="26" xfId="5" applyFont="1" applyBorder="1" applyAlignment="1">
      <alignment horizontal="center" wrapText="1"/>
    </xf>
    <xf numFmtId="0" fontId="7" fillId="0" borderId="27" xfId="5" applyFont="1" applyBorder="1" applyAlignment="1">
      <alignment horizontal="center" wrapText="1"/>
    </xf>
    <xf numFmtId="0" fontId="7" fillId="0" borderId="28" xfId="5" applyFont="1" applyBorder="1" applyAlignment="1">
      <alignment horizontal="center" wrapText="1"/>
    </xf>
    <xf numFmtId="0" fontId="7" fillId="0" borderId="20" xfId="5" applyFont="1" applyBorder="1" applyAlignment="1">
      <alignment horizontal="left" vertical="top" wrapText="1"/>
    </xf>
    <xf numFmtId="164" fontId="7" fillId="0" borderId="14" xfId="5" applyNumberFormat="1" applyFont="1" applyBorder="1" applyAlignment="1">
      <alignment horizontal="right" vertical="center"/>
    </xf>
    <xf numFmtId="165" fontId="7" fillId="0" borderId="15" xfId="5" applyNumberFormat="1" applyFont="1" applyBorder="1" applyAlignment="1">
      <alignment horizontal="right" vertical="center"/>
    </xf>
    <xf numFmtId="166" fontId="7" fillId="0" borderId="15" xfId="5" applyNumberFormat="1" applyFont="1" applyBorder="1" applyAlignment="1">
      <alignment horizontal="right" vertical="center"/>
    </xf>
    <xf numFmtId="166" fontId="7" fillId="0" borderId="16" xfId="5" applyNumberFormat="1" applyFont="1" applyBorder="1" applyAlignment="1">
      <alignment horizontal="right" vertical="center"/>
    </xf>
    <xf numFmtId="0" fontId="7" fillId="0" borderId="23" xfId="5" applyFont="1" applyBorder="1" applyAlignment="1">
      <alignment horizontal="left" vertical="top" wrapText="1"/>
    </xf>
    <xf numFmtId="164" fontId="7" fillId="0" borderId="29" xfId="5" applyNumberFormat="1" applyFont="1" applyBorder="1" applyAlignment="1">
      <alignment horizontal="right" vertical="center"/>
    </xf>
    <xf numFmtId="165" fontId="7" fillId="0" borderId="1" xfId="5" applyNumberFormat="1" applyFont="1" applyBorder="1" applyAlignment="1">
      <alignment horizontal="right" vertical="center"/>
    </xf>
    <xf numFmtId="166" fontId="7" fillId="0" borderId="1" xfId="5" applyNumberFormat="1" applyFont="1" applyBorder="1" applyAlignment="1">
      <alignment horizontal="right" vertical="center"/>
    </xf>
    <xf numFmtId="166" fontId="7" fillId="0" borderId="30" xfId="5" applyNumberFormat="1" applyFont="1" applyBorder="1" applyAlignment="1">
      <alignment horizontal="right" vertical="center"/>
    </xf>
    <xf numFmtId="0" fontId="7" fillId="0" borderId="24" xfId="5" applyFont="1" applyBorder="1" applyAlignment="1">
      <alignment horizontal="left" vertical="top" wrapText="1"/>
    </xf>
    <xf numFmtId="173" fontId="7" fillId="0" borderId="17" xfId="5" applyNumberFormat="1" applyFont="1" applyBorder="1" applyAlignment="1">
      <alignment horizontal="right" vertical="center"/>
    </xf>
    <xf numFmtId="171" fontId="7" fillId="0" borderId="18" xfId="5" applyNumberFormat="1" applyFont="1" applyBorder="1" applyAlignment="1">
      <alignment horizontal="right" vertical="center"/>
    </xf>
    <xf numFmtId="166" fontId="7" fillId="0" borderId="18" xfId="5" applyNumberFormat="1" applyFont="1" applyBorder="1" applyAlignment="1">
      <alignment horizontal="right" vertical="center"/>
    </xf>
    <xf numFmtId="166" fontId="7" fillId="0" borderId="19" xfId="5" applyNumberFormat="1" applyFont="1" applyBorder="1" applyAlignment="1">
      <alignment horizontal="right" vertical="center"/>
    </xf>
    <xf numFmtId="0" fontId="7" fillId="0" borderId="0" xfId="5" applyFont="1" applyBorder="1" applyAlignment="1">
      <alignment horizontal="left" vertical="top" wrapText="1"/>
    </xf>
    <xf numFmtId="0" fontId="6" fillId="0" borderId="0" xfId="5"/>
    <xf numFmtId="0" fontId="7" fillId="0" borderId="20" xfId="5" applyFont="1" applyBorder="1" applyAlignment="1">
      <alignment horizontal="left" wrapText="1"/>
    </xf>
    <xf numFmtId="0" fontId="7" fillId="0" borderId="31" xfId="5" applyFont="1" applyBorder="1" applyAlignment="1">
      <alignment horizontal="center" wrapText="1"/>
    </xf>
    <xf numFmtId="0" fontId="7" fillId="0" borderId="24" xfId="5" applyFont="1" applyBorder="1" applyAlignment="1">
      <alignment horizontal="left" wrapText="1"/>
    </xf>
    <xf numFmtId="0" fontId="7" fillId="0" borderId="32" xfId="5" applyFont="1" applyBorder="1" applyAlignment="1">
      <alignment horizontal="center"/>
    </xf>
    <xf numFmtId="165" fontId="7" fillId="0" borderId="20" xfId="5" applyNumberFormat="1" applyFont="1" applyBorder="1" applyAlignment="1">
      <alignment horizontal="right" vertical="center"/>
    </xf>
    <xf numFmtId="165" fontId="7" fillId="0" borderId="23" xfId="5" applyNumberFormat="1" applyFont="1" applyBorder="1" applyAlignment="1">
      <alignment horizontal="right" vertical="center"/>
    </xf>
    <xf numFmtId="0" fontId="2" fillId="0" borderId="0" xfId="5" applyFont="1" applyBorder="1" applyAlignment="1">
      <alignment horizontal="center" vertical="center" wrapText="1"/>
    </xf>
    <xf numFmtId="165" fontId="7" fillId="0" borderId="24" xfId="5" applyNumberFormat="1" applyFont="1" applyBorder="1" applyAlignment="1">
      <alignment horizontal="right" vertical="center"/>
    </xf>
    <xf numFmtId="0" fontId="2" fillId="0" borderId="0" xfId="6" applyFont="1" applyBorder="1" applyAlignment="1">
      <alignment horizontal="center" vertical="center" wrapText="1"/>
    </xf>
    <xf numFmtId="0" fontId="7" fillId="0" borderId="25" xfId="6" applyFont="1" applyBorder="1" applyAlignment="1">
      <alignment horizontal="left" wrapText="1"/>
    </xf>
    <xf numFmtId="0" fontId="7" fillId="0" borderId="26" xfId="6" applyFont="1" applyBorder="1" applyAlignment="1">
      <alignment horizontal="center" wrapText="1"/>
    </xf>
    <xf numFmtId="0" fontId="7" fillId="0" borderId="27" xfId="6" applyFont="1" applyBorder="1" applyAlignment="1">
      <alignment horizontal="center" wrapText="1"/>
    </xf>
    <xf numFmtId="0" fontId="7" fillId="0" borderId="28" xfId="6" applyFont="1" applyBorder="1" applyAlignment="1">
      <alignment horizontal="center" wrapText="1"/>
    </xf>
    <xf numFmtId="0" fontId="7" fillId="0" borderId="20" xfId="6" applyFont="1" applyBorder="1" applyAlignment="1">
      <alignment horizontal="left" vertical="top" wrapText="1"/>
    </xf>
    <xf numFmtId="164" fontId="7" fillId="0" borderId="14" xfId="6" applyNumberFormat="1" applyFont="1" applyBorder="1" applyAlignment="1">
      <alignment horizontal="right" vertical="center"/>
    </xf>
    <xf numFmtId="165" fontId="7" fillId="0" borderId="15" xfId="6" applyNumberFormat="1" applyFont="1" applyBorder="1" applyAlignment="1">
      <alignment horizontal="right" vertical="center"/>
    </xf>
    <xf numFmtId="166" fontId="7" fillId="0" borderId="15" xfId="6" applyNumberFormat="1" applyFont="1" applyBorder="1" applyAlignment="1">
      <alignment horizontal="right" vertical="center"/>
    </xf>
    <xf numFmtId="166" fontId="7" fillId="0" borderId="16" xfId="6" applyNumberFormat="1" applyFont="1" applyBorder="1" applyAlignment="1">
      <alignment horizontal="right" vertical="center"/>
    </xf>
    <xf numFmtId="0" fontId="7" fillId="0" borderId="23" xfId="6" applyFont="1" applyBorder="1" applyAlignment="1">
      <alignment horizontal="left" vertical="top" wrapText="1"/>
    </xf>
    <xf numFmtId="164" fontId="7" fillId="0" borderId="29" xfId="6" applyNumberFormat="1" applyFont="1" applyBorder="1" applyAlignment="1">
      <alignment horizontal="right" vertical="center"/>
    </xf>
    <xf numFmtId="165" fontId="7" fillId="0" borderId="1" xfId="6" applyNumberFormat="1" applyFont="1" applyBorder="1" applyAlignment="1">
      <alignment horizontal="right" vertical="center"/>
    </xf>
    <xf numFmtId="166" fontId="7" fillId="0" borderId="1" xfId="6" applyNumberFormat="1" applyFont="1" applyBorder="1" applyAlignment="1">
      <alignment horizontal="right" vertical="center"/>
    </xf>
    <xf numFmtId="166" fontId="7" fillId="0" borderId="30" xfId="6" applyNumberFormat="1" applyFont="1" applyBorder="1" applyAlignment="1">
      <alignment horizontal="right" vertical="center"/>
    </xf>
    <xf numFmtId="0" fontId="7" fillId="0" borderId="24" xfId="6" applyFont="1" applyBorder="1" applyAlignment="1">
      <alignment horizontal="left" vertical="top" wrapText="1"/>
    </xf>
    <xf numFmtId="173" fontId="7" fillId="0" borderId="17" xfId="6" applyNumberFormat="1" applyFont="1" applyBorder="1" applyAlignment="1">
      <alignment horizontal="right" vertical="center"/>
    </xf>
    <xf numFmtId="171" fontId="7" fillId="0" borderId="18" xfId="6" applyNumberFormat="1" applyFont="1" applyBorder="1" applyAlignment="1">
      <alignment horizontal="right" vertical="center"/>
    </xf>
    <xf numFmtId="166" fontId="7" fillId="0" borderId="18" xfId="6" applyNumberFormat="1" applyFont="1" applyBorder="1" applyAlignment="1">
      <alignment horizontal="right" vertical="center"/>
    </xf>
    <xf numFmtId="166" fontId="7" fillId="0" borderId="19" xfId="6" applyNumberFormat="1" applyFont="1" applyBorder="1" applyAlignment="1">
      <alignment horizontal="right" vertical="center"/>
    </xf>
    <xf numFmtId="0" fontId="7" fillId="0" borderId="0" xfId="6" applyFont="1" applyBorder="1" applyAlignment="1">
      <alignment horizontal="left" vertical="top" wrapText="1"/>
    </xf>
    <xf numFmtId="0" fontId="6" fillId="0" borderId="0" xfId="6"/>
    <xf numFmtId="0" fontId="7" fillId="0" borderId="20" xfId="6" applyFont="1" applyBorder="1" applyAlignment="1">
      <alignment horizontal="left" wrapText="1"/>
    </xf>
    <xf numFmtId="0" fontId="7" fillId="0" borderId="31" xfId="6" applyFont="1" applyBorder="1" applyAlignment="1">
      <alignment horizontal="center" wrapText="1"/>
    </xf>
    <xf numFmtId="0" fontId="7" fillId="0" borderId="24" xfId="6" applyFont="1" applyBorder="1" applyAlignment="1">
      <alignment horizontal="left" wrapText="1"/>
    </xf>
    <xf numFmtId="0" fontId="7" fillId="0" borderId="32" xfId="6" applyFont="1" applyBorder="1" applyAlignment="1">
      <alignment horizontal="center"/>
    </xf>
    <xf numFmtId="165" fontId="7" fillId="0" borderId="20" xfId="6" applyNumberFormat="1" applyFont="1" applyBorder="1" applyAlignment="1">
      <alignment horizontal="right" vertical="center"/>
    </xf>
    <xf numFmtId="165" fontId="7" fillId="0" borderId="23" xfId="6" applyNumberFormat="1" applyFont="1" applyBorder="1" applyAlignment="1">
      <alignment horizontal="right" vertical="center"/>
    </xf>
    <xf numFmtId="0" fontId="2" fillId="0" borderId="0" xfId="6" applyFont="1" applyBorder="1" applyAlignment="1">
      <alignment horizontal="center" vertical="center" wrapText="1"/>
    </xf>
    <xf numFmtId="165" fontId="7" fillId="0" borderId="24" xfId="6" applyNumberFormat="1" applyFont="1" applyBorder="1" applyAlignment="1">
      <alignment horizontal="right" vertical="center"/>
    </xf>
    <xf numFmtId="0" fontId="7" fillId="0" borderId="0" xfId="6" applyFont="1" applyBorder="1" applyAlignment="1">
      <alignment horizontal="left" vertical="top" wrapText="1"/>
    </xf>
    <xf numFmtId="0" fontId="2" fillId="0" borderId="0" xfId="7" applyFont="1" applyBorder="1" applyAlignment="1">
      <alignment horizontal="center" vertical="center" wrapText="1"/>
    </xf>
    <xf numFmtId="0" fontId="7" fillId="0" borderId="25" xfId="7" applyFont="1" applyBorder="1" applyAlignment="1">
      <alignment horizontal="left" wrapText="1"/>
    </xf>
    <xf numFmtId="0" fontId="7" fillId="0" borderId="26" xfId="7" applyFont="1" applyBorder="1" applyAlignment="1">
      <alignment horizontal="center" wrapText="1"/>
    </xf>
    <xf numFmtId="0" fontId="7" fillId="0" borderId="27" xfId="7" applyFont="1" applyBorder="1" applyAlignment="1">
      <alignment horizontal="center" wrapText="1"/>
    </xf>
    <xf numFmtId="0" fontId="7" fillId="0" borderId="28" xfId="7" applyFont="1" applyBorder="1" applyAlignment="1">
      <alignment horizontal="center" wrapText="1"/>
    </xf>
    <xf numFmtId="0" fontId="7" fillId="0" borderId="20" xfId="7" applyFont="1" applyBorder="1" applyAlignment="1">
      <alignment horizontal="left" vertical="top" wrapText="1"/>
    </xf>
    <xf numFmtId="164" fontId="7" fillId="0" borderId="14" xfId="7" applyNumberFormat="1" applyFont="1" applyBorder="1" applyAlignment="1">
      <alignment horizontal="right" vertical="center"/>
    </xf>
    <xf numFmtId="165" fontId="7" fillId="0" borderId="15" xfId="7" applyNumberFormat="1" applyFont="1" applyBorder="1" applyAlignment="1">
      <alignment horizontal="right" vertical="center"/>
    </xf>
    <xf numFmtId="166" fontId="7" fillId="0" borderId="15" xfId="7" applyNumberFormat="1" applyFont="1" applyBorder="1" applyAlignment="1">
      <alignment horizontal="right" vertical="center"/>
    </xf>
    <xf numFmtId="166" fontId="7" fillId="0" borderId="16" xfId="7" applyNumberFormat="1" applyFont="1" applyBorder="1" applyAlignment="1">
      <alignment horizontal="right" vertical="center"/>
    </xf>
    <xf numFmtId="0" fontId="7" fillId="0" borderId="23" xfId="7" applyFont="1" applyBorder="1" applyAlignment="1">
      <alignment horizontal="left" vertical="top" wrapText="1"/>
    </xf>
    <xf numFmtId="164" fontId="7" fillId="0" borderId="29" xfId="7" applyNumberFormat="1" applyFont="1" applyBorder="1" applyAlignment="1">
      <alignment horizontal="right" vertical="center"/>
    </xf>
    <xf numFmtId="165" fontId="7" fillId="0" borderId="1" xfId="7" applyNumberFormat="1" applyFont="1" applyBorder="1" applyAlignment="1">
      <alignment horizontal="right" vertical="center"/>
    </xf>
    <xf numFmtId="166" fontId="7" fillId="0" borderId="1" xfId="7" applyNumberFormat="1" applyFont="1" applyBorder="1" applyAlignment="1">
      <alignment horizontal="right" vertical="center"/>
    </xf>
    <xf numFmtId="166" fontId="7" fillId="0" borderId="30" xfId="7" applyNumberFormat="1" applyFont="1" applyBorder="1" applyAlignment="1">
      <alignment horizontal="right" vertical="center"/>
    </xf>
    <xf numFmtId="173" fontId="7" fillId="0" borderId="29" xfId="7" applyNumberFormat="1" applyFont="1" applyBorder="1" applyAlignment="1">
      <alignment horizontal="right" vertical="center"/>
    </xf>
    <xf numFmtId="171" fontId="7" fillId="0" borderId="1" xfId="7" applyNumberFormat="1" applyFont="1" applyBorder="1" applyAlignment="1">
      <alignment horizontal="right" vertical="center"/>
    </xf>
    <xf numFmtId="167" fontId="7" fillId="0" borderId="29" xfId="7" applyNumberFormat="1" applyFont="1" applyBorder="1" applyAlignment="1">
      <alignment horizontal="right" vertical="center"/>
    </xf>
    <xf numFmtId="168" fontId="7" fillId="0" borderId="1" xfId="7" applyNumberFormat="1" applyFont="1" applyBorder="1" applyAlignment="1">
      <alignment horizontal="right" vertical="center"/>
    </xf>
    <xf numFmtId="0" fontId="7" fillId="0" borderId="24" xfId="7" applyFont="1" applyBorder="1" applyAlignment="1">
      <alignment horizontal="left" vertical="top" wrapText="1"/>
    </xf>
    <xf numFmtId="174" fontId="7" fillId="0" borderId="17" xfId="7" applyNumberFormat="1" applyFont="1" applyBorder="1" applyAlignment="1">
      <alignment horizontal="right" vertical="center"/>
    </xf>
    <xf numFmtId="172" fontId="7" fillId="0" borderId="18" xfId="7" applyNumberFormat="1" applyFont="1" applyBorder="1" applyAlignment="1">
      <alignment horizontal="right" vertical="center"/>
    </xf>
    <xf numFmtId="166" fontId="7" fillId="0" borderId="18" xfId="7" applyNumberFormat="1" applyFont="1" applyBorder="1" applyAlignment="1">
      <alignment horizontal="right" vertical="center"/>
    </xf>
    <xf numFmtId="166" fontId="7" fillId="0" borderId="19" xfId="7" applyNumberFormat="1" applyFont="1" applyBorder="1" applyAlignment="1">
      <alignment horizontal="right" vertical="center"/>
    </xf>
    <xf numFmtId="0" fontId="7" fillId="0" borderId="0" xfId="7" applyFont="1" applyBorder="1" applyAlignment="1">
      <alignment horizontal="left" vertical="top" wrapText="1"/>
    </xf>
    <xf numFmtId="0" fontId="6" fillId="0" borderId="0" xfId="7"/>
    <xf numFmtId="0" fontId="7" fillId="0" borderId="20" xfId="7" applyFont="1" applyBorder="1" applyAlignment="1">
      <alignment horizontal="left" wrapText="1"/>
    </xf>
    <xf numFmtId="0" fontId="7" fillId="0" borderId="31" xfId="7" applyFont="1" applyBorder="1" applyAlignment="1">
      <alignment horizontal="center" wrapText="1"/>
    </xf>
    <xf numFmtId="0" fontId="7" fillId="0" borderId="24" xfId="7" applyFont="1" applyBorder="1" applyAlignment="1">
      <alignment horizontal="left" wrapText="1"/>
    </xf>
    <xf numFmtId="0" fontId="7" fillId="0" borderId="32" xfId="7" applyFont="1" applyBorder="1" applyAlignment="1">
      <alignment horizontal="center"/>
    </xf>
    <xf numFmtId="165" fontId="7" fillId="0" borderId="20" xfId="7" applyNumberFormat="1" applyFont="1" applyBorder="1" applyAlignment="1">
      <alignment horizontal="right" vertical="center"/>
    </xf>
    <xf numFmtId="165" fontId="7" fillId="0" borderId="23" xfId="7" applyNumberFormat="1" applyFont="1" applyBorder="1" applyAlignment="1">
      <alignment horizontal="right" vertical="center"/>
    </xf>
    <xf numFmtId="0" fontId="2" fillId="0" borderId="0" xfId="7" applyFont="1" applyBorder="1" applyAlignment="1">
      <alignment horizontal="center" vertical="center" wrapText="1"/>
    </xf>
    <xf numFmtId="165" fontId="7" fillId="0" borderId="24" xfId="7" applyNumberFormat="1" applyFont="1" applyBorder="1" applyAlignment="1">
      <alignment horizontal="right" vertical="center"/>
    </xf>
    <xf numFmtId="0" fontId="2" fillId="0" borderId="0" xfId="8" applyFont="1" applyBorder="1" applyAlignment="1">
      <alignment horizontal="center" vertical="center" wrapText="1"/>
    </xf>
    <xf numFmtId="0" fontId="7" fillId="0" borderId="3" xfId="8" applyFont="1" applyBorder="1" applyAlignment="1">
      <alignment horizontal="left" wrapText="1"/>
    </xf>
    <xf numFmtId="0" fontId="7" fillId="0" borderId="4" xfId="8" applyFont="1" applyBorder="1" applyAlignment="1">
      <alignment horizontal="left" wrapText="1"/>
    </xf>
    <xf numFmtId="0" fontId="7" fillId="0" borderId="5" xfId="8" applyFont="1" applyBorder="1" applyAlignment="1">
      <alignment horizontal="center" wrapText="1"/>
    </xf>
    <xf numFmtId="0" fontId="7" fillId="0" borderId="6" xfId="8" applyFont="1" applyBorder="1" applyAlignment="1">
      <alignment horizontal="center" wrapText="1"/>
    </xf>
    <xf numFmtId="0" fontId="7" fillId="0" borderId="6" xfId="8" applyFont="1" applyBorder="1" applyAlignment="1">
      <alignment horizontal="center" wrapText="1"/>
    </xf>
    <xf numFmtId="0" fontId="7" fillId="0" borderId="7" xfId="8" applyFont="1" applyBorder="1" applyAlignment="1">
      <alignment horizontal="center" wrapText="1"/>
    </xf>
    <xf numFmtId="0" fontId="7" fillId="0" borderId="8" xfId="8" applyFont="1" applyBorder="1" applyAlignment="1">
      <alignment horizontal="left" wrapText="1"/>
    </xf>
    <xf numFmtId="0" fontId="7" fillId="0" borderId="9" xfId="8" applyFont="1" applyBorder="1" applyAlignment="1">
      <alignment horizontal="left" wrapText="1"/>
    </xf>
    <xf numFmtId="0" fontId="7" fillId="0" borderId="10" xfId="8" applyFont="1" applyBorder="1" applyAlignment="1">
      <alignment horizontal="center" wrapText="1"/>
    </xf>
    <xf numFmtId="0" fontId="7" fillId="0" borderId="11" xfId="8" applyFont="1" applyBorder="1" applyAlignment="1">
      <alignment horizontal="center" wrapText="1"/>
    </xf>
    <xf numFmtId="0" fontId="7" fillId="0" borderId="11" xfId="8" applyFont="1" applyBorder="1" applyAlignment="1">
      <alignment horizontal="center" wrapText="1"/>
    </xf>
    <xf numFmtId="0" fontId="7" fillId="0" borderId="12" xfId="8" applyFont="1" applyBorder="1" applyAlignment="1">
      <alignment horizontal="center" wrapText="1"/>
    </xf>
    <xf numFmtId="0" fontId="7" fillId="0" borderId="13" xfId="8" applyFont="1" applyBorder="1" applyAlignment="1">
      <alignment horizontal="left" vertical="top"/>
    </xf>
    <xf numFmtId="0" fontId="7" fillId="0" borderId="4" xfId="8" applyFont="1" applyBorder="1" applyAlignment="1">
      <alignment horizontal="left" vertical="top" wrapText="1"/>
    </xf>
    <xf numFmtId="165" fontId="7" fillId="0" borderId="14" xfId="8" applyNumberFormat="1" applyFont="1" applyBorder="1" applyAlignment="1">
      <alignment horizontal="right" vertical="center"/>
    </xf>
    <xf numFmtId="165" fontId="7" fillId="0" borderId="15" xfId="8" applyNumberFormat="1" applyFont="1" applyBorder="1" applyAlignment="1">
      <alignment horizontal="right" vertical="center"/>
    </xf>
    <xf numFmtId="0" fontId="7" fillId="0" borderId="15" xfId="8" applyFont="1" applyBorder="1" applyAlignment="1">
      <alignment horizontal="left" vertical="center" wrapText="1"/>
    </xf>
    <xf numFmtId="171" fontId="7" fillId="0" borderId="15" xfId="8" applyNumberFormat="1" applyFont="1" applyBorder="1" applyAlignment="1">
      <alignment horizontal="right" vertical="center"/>
    </xf>
    <xf numFmtId="171" fontId="7" fillId="0" borderId="16" xfId="8" applyNumberFormat="1" applyFont="1" applyBorder="1" applyAlignment="1">
      <alignment horizontal="right" vertical="center"/>
    </xf>
    <xf numFmtId="0" fontId="7" fillId="0" borderId="8" xfId="8" applyFont="1" applyBorder="1" applyAlignment="1">
      <alignment horizontal="left" vertical="top" wrapText="1"/>
    </xf>
    <xf numFmtId="0" fontId="7" fillId="0" borderId="9" xfId="8" applyFont="1" applyBorder="1" applyAlignment="1">
      <alignment horizontal="left" vertical="top" wrapText="1"/>
    </xf>
    <xf numFmtId="165" fontId="7" fillId="0" borderId="17" xfId="8" applyNumberFormat="1" applyFont="1" applyBorder="1" applyAlignment="1">
      <alignment horizontal="right" vertical="center"/>
    </xf>
    <xf numFmtId="165" fontId="7" fillId="0" borderId="18" xfId="8" applyNumberFormat="1" applyFont="1" applyBorder="1" applyAlignment="1">
      <alignment horizontal="right" vertical="center"/>
    </xf>
    <xf numFmtId="171" fontId="7" fillId="0" borderId="18" xfId="8" applyNumberFormat="1" applyFont="1" applyBorder="1" applyAlignment="1">
      <alignment horizontal="right" vertical="center"/>
    </xf>
    <xf numFmtId="171" fontId="7" fillId="0" borderId="19" xfId="8" applyNumberFormat="1" applyFont="1" applyBorder="1" applyAlignment="1">
      <alignment horizontal="right" vertical="center"/>
    </xf>
    <xf numFmtId="0" fontId="7" fillId="0" borderId="0" xfId="8" applyFont="1" applyBorder="1" applyAlignment="1">
      <alignment horizontal="left" vertical="top" wrapText="1"/>
    </xf>
    <xf numFmtId="0" fontId="7" fillId="2" borderId="0" xfId="8" applyFont="1" applyFill="1"/>
    <xf numFmtId="0" fontId="6" fillId="0" borderId="0" xfId="8"/>
    <xf numFmtId="0" fontId="7" fillId="0" borderId="3" xfId="8" applyFont="1" applyBorder="1" applyAlignment="1">
      <alignment horizontal="left" vertical="top" wrapText="1"/>
    </xf>
    <xf numFmtId="166" fontId="7" fillId="0" borderId="20" xfId="8" applyNumberFormat="1" applyFont="1" applyBorder="1" applyAlignment="1">
      <alignment horizontal="right" vertical="center"/>
    </xf>
    <xf numFmtId="0" fontId="7" fillId="0" borderId="21" xfId="8" applyFont="1" applyBorder="1" applyAlignment="1">
      <alignment horizontal="left" vertical="top" wrapText="1"/>
    </xf>
    <xf numFmtId="0" fontId="7" fillId="0" borderId="22" xfId="8" applyFont="1" applyBorder="1" applyAlignment="1">
      <alignment horizontal="left" vertical="top" wrapText="1"/>
    </xf>
    <xf numFmtId="166" fontId="7" fillId="0" borderId="23" xfId="8" applyNumberFormat="1" applyFont="1" applyBorder="1" applyAlignment="1">
      <alignment horizontal="right" vertical="center"/>
    </xf>
    <xf numFmtId="0" fontId="7" fillId="0" borderId="22" xfId="8" applyFont="1" applyBorder="1" applyAlignment="1">
      <alignment horizontal="left" vertical="top" wrapText="1"/>
    </xf>
    <xf numFmtId="169" fontId="7" fillId="0" borderId="23" xfId="8" applyNumberFormat="1" applyFont="1" applyBorder="1" applyAlignment="1">
      <alignment horizontal="right" vertical="center"/>
    </xf>
    <xf numFmtId="170" fontId="7" fillId="0" borderId="23" xfId="8" applyNumberFormat="1" applyFont="1" applyBorder="1" applyAlignment="1">
      <alignment horizontal="right" vertical="center"/>
    </xf>
    <xf numFmtId="0" fontId="7" fillId="0" borderId="23" xfId="8" applyFont="1" applyBorder="1" applyAlignment="1">
      <alignment horizontal="right" vertical="center"/>
    </xf>
    <xf numFmtId="165" fontId="7" fillId="0" borderId="23" xfId="8" applyNumberFormat="1" applyFont="1" applyBorder="1" applyAlignment="1">
      <alignment horizontal="right" vertical="center"/>
    </xf>
    <xf numFmtId="172" fontId="7" fillId="0" borderId="23" xfId="8" applyNumberFormat="1" applyFont="1" applyBorder="1" applyAlignment="1">
      <alignment horizontal="right" vertical="center"/>
    </xf>
    <xf numFmtId="0" fontId="7" fillId="0" borderId="22" xfId="8" applyFont="1" applyBorder="1" applyAlignment="1">
      <alignment horizontal="left" vertical="top"/>
    </xf>
    <xf numFmtId="0" fontId="7" fillId="0" borderId="9" xfId="8" applyFont="1" applyBorder="1" applyAlignment="1">
      <alignment horizontal="left" vertical="top"/>
    </xf>
    <xf numFmtId="169" fontId="7" fillId="0" borderId="24" xfId="8" applyNumberFormat="1" applyFont="1" applyBorder="1" applyAlignment="1">
      <alignment horizontal="right" vertical="center"/>
    </xf>
    <xf numFmtId="0" fontId="7" fillId="0" borderId="20" xfId="8" applyFont="1" applyBorder="1" applyAlignment="1">
      <alignment horizontal="left" wrapText="1"/>
    </xf>
    <xf numFmtId="0" fontId="7" fillId="0" borderId="24" xfId="8" applyFont="1" applyBorder="1" applyAlignment="1">
      <alignment horizontal="left" wrapText="1"/>
    </xf>
    <xf numFmtId="0" fontId="7" fillId="0" borderId="12" xfId="8" applyFont="1" applyBorder="1" applyAlignment="1">
      <alignment horizontal="center" wrapText="1"/>
    </xf>
    <xf numFmtId="0" fontId="7" fillId="0" borderId="20" xfId="8" applyFont="1" applyBorder="1" applyAlignment="1">
      <alignment horizontal="left" vertical="top" wrapText="1"/>
    </xf>
    <xf numFmtId="165" fontId="7" fillId="0" borderId="16" xfId="8" applyNumberFormat="1" applyFont="1" applyBorder="1" applyAlignment="1">
      <alignment horizontal="right" vertical="center"/>
    </xf>
    <xf numFmtId="0" fontId="7" fillId="0" borderId="23" xfId="8" applyFont="1" applyBorder="1" applyAlignment="1">
      <alignment horizontal="left" vertical="top" wrapText="1"/>
    </xf>
    <xf numFmtId="165" fontId="7" fillId="0" borderId="29" xfId="8" applyNumberFormat="1" applyFont="1" applyBorder="1" applyAlignment="1">
      <alignment horizontal="right" vertical="center"/>
    </xf>
    <xf numFmtId="165" fontId="7" fillId="0" borderId="1" xfId="8" applyNumberFormat="1" applyFont="1" applyBorder="1" applyAlignment="1">
      <alignment horizontal="right" vertical="center"/>
    </xf>
    <xf numFmtId="165" fontId="7" fillId="0" borderId="30" xfId="8" applyNumberFormat="1" applyFont="1" applyBorder="1" applyAlignment="1">
      <alignment horizontal="right" vertical="center"/>
    </xf>
    <xf numFmtId="171" fontId="7" fillId="0" borderId="1" xfId="8" applyNumberFormat="1" applyFont="1" applyBorder="1" applyAlignment="1">
      <alignment horizontal="right" vertical="center"/>
    </xf>
    <xf numFmtId="171" fontId="7" fillId="0" borderId="29" xfId="8" applyNumberFormat="1" applyFont="1" applyBorder="1" applyAlignment="1">
      <alignment horizontal="right" vertical="center"/>
    </xf>
    <xf numFmtId="171" fontId="7" fillId="0" borderId="30" xfId="8" applyNumberFormat="1" applyFont="1" applyBorder="1" applyAlignment="1">
      <alignment horizontal="right" vertical="center"/>
    </xf>
    <xf numFmtId="0" fontId="7" fillId="0" borderId="24" xfId="8" applyFont="1" applyBorder="1" applyAlignment="1">
      <alignment horizontal="left" vertical="top" wrapText="1"/>
    </xf>
    <xf numFmtId="171" fontId="7" fillId="0" borderId="17" xfId="8" applyNumberFormat="1" applyFont="1" applyBorder="1" applyAlignment="1">
      <alignment horizontal="right" vertical="center"/>
    </xf>
  </cellXfs>
  <cellStyles count="9">
    <cellStyle name="Normal" xfId="0" builtinId="0"/>
    <cellStyle name="Normal_Common" xfId="1" xr:uid="{00000000-0005-0000-0000-000001000000}"/>
    <cellStyle name="Normal_Common_1" xfId="5" xr:uid="{BC4BD418-FD7D-47F6-B48A-548FF062AA18}"/>
    <cellStyle name="Normal_Composite" xfId="4" xr:uid="{8F44DA5B-D511-41EC-9F38-8B9F667976D2}"/>
    <cellStyle name="Normal_Composite_1" xfId="8" xr:uid="{FB38CEAE-48DA-42D7-B283-081A1A29FC2E}"/>
    <cellStyle name="Normal_Rural" xfId="3" xr:uid="{EE000338-8BD4-4032-A8F7-324A5FFB29F0}"/>
    <cellStyle name="Normal_Rural_1" xfId="7" xr:uid="{5DADC280-5937-4234-98CD-DF9D86459824}"/>
    <cellStyle name="Normal_Urban" xfId="2" xr:uid="{8457067D-AB85-457C-BD5A-9E373EDCBE95}"/>
    <cellStyle name="Normal_Urban_1" xfId="6" xr:uid="{29EECEE0-D34B-43DC-8C1C-89DEA3A14CA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342900</xdr:colOff>
      <xdr:row>50</xdr:row>
      <xdr:rowOff>9525</xdr:rowOff>
    </xdr:from>
    <xdr:to>
      <xdr:col>4</xdr:col>
      <xdr:colOff>93345</xdr:colOff>
      <xdr:row>76</xdr:row>
      <xdr:rowOff>97155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D53D8F7-7AC6-38A1-AF4F-E1B7537FEF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2900" y="9953625"/>
          <a:ext cx="5989320" cy="47967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72"/>
  <sheetViews>
    <sheetView tabSelected="1" zoomScaleNormal="100" workbookViewId="0"/>
  </sheetViews>
  <sheetFormatPr defaultColWidth="9.109375" defaultRowHeight="14.4" x14ac:dyDescent="0.3"/>
  <cols>
    <col min="1" max="1" width="9.109375" style="2"/>
    <col min="2" max="2" width="60.6640625" style="2" customWidth="1"/>
    <col min="3" max="3" width="9.109375" style="2"/>
    <col min="4" max="4" width="12.6640625" style="2" customWidth="1"/>
    <col min="5" max="7" width="9.109375" style="2"/>
    <col min="8" max="8" width="60.6640625" style="2" customWidth="1"/>
    <col min="9" max="9" width="10.6640625" style="2" customWidth="1"/>
    <col min="10" max="10" width="9.109375" style="2"/>
    <col min="11" max="11" width="13.44140625" style="2" bestFit="1" customWidth="1"/>
    <col min="12" max="12" width="15.44140625" style="2" bestFit="1" customWidth="1"/>
    <col min="13" max="16384" width="9.109375" style="2"/>
  </cols>
  <sheetData>
    <row r="1" spans="1:12" x14ac:dyDescent="0.3">
      <c r="A1" s="2" t="s">
        <v>41</v>
      </c>
      <c r="B1" s="2" t="s">
        <v>73</v>
      </c>
    </row>
    <row r="4" spans="1:12" ht="15" thickBot="1" x14ac:dyDescent="0.3">
      <c r="H4" s="11" t="s">
        <v>6</v>
      </c>
      <c r="I4" s="11"/>
      <c r="J4" s="32"/>
    </row>
    <row r="5" spans="1:12" ht="15.6" thickTop="1" thickBot="1" x14ac:dyDescent="0.3">
      <c r="B5" s="11" t="s">
        <v>0</v>
      </c>
      <c r="C5" s="11"/>
      <c r="D5" s="11"/>
      <c r="E5" s="11"/>
      <c r="F5" s="11"/>
      <c r="G5" s="3"/>
      <c r="H5" s="33" t="s">
        <v>45</v>
      </c>
      <c r="I5" s="34" t="s">
        <v>4</v>
      </c>
      <c r="J5" s="32"/>
      <c r="K5" s="10" t="s">
        <v>8</v>
      </c>
      <c r="L5" s="10"/>
    </row>
    <row r="6" spans="1:12" ht="15.6" thickTop="1" thickBot="1" x14ac:dyDescent="0.3">
      <c r="B6" s="12" t="s">
        <v>45</v>
      </c>
      <c r="C6" s="13" t="s">
        <v>1</v>
      </c>
      <c r="D6" s="14" t="s">
        <v>223</v>
      </c>
      <c r="E6" s="14" t="s">
        <v>224</v>
      </c>
      <c r="F6" s="15" t="s">
        <v>2</v>
      </c>
      <c r="G6" s="7"/>
      <c r="H6" s="35"/>
      <c r="I6" s="36" t="s">
        <v>5</v>
      </c>
      <c r="J6" s="32"/>
      <c r="K6" s="1" t="s">
        <v>9</v>
      </c>
      <c r="L6" s="1" t="s">
        <v>10</v>
      </c>
    </row>
    <row r="7" spans="1:12" ht="15" thickTop="1" x14ac:dyDescent="0.25">
      <c r="B7" s="16" t="s">
        <v>60</v>
      </c>
      <c r="C7" s="17">
        <v>0.14390321553645335</v>
      </c>
      <c r="D7" s="18">
        <v>0.35100274203548715</v>
      </c>
      <c r="E7" s="19">
        <v>15705</v>
      </c>
      <c r="F7" s="20">
        <v>0</v>
      </c>
      <c r="G7" s="7"/>
      <c r="H7" s="16" t="s">
        <v>60</v>
      </c>
      <c r="I7" s="37">
        <v>3.4119138879702887E-2</v>
      </c>
      <c r="J7" s="32"/>
      <c r="K7" s="9">
        <f>((1-C7)/D7)*I7</f>
        <v>8.3216686326130454E-2</v>
      </c>
      <c r="L7" s="9">
        <f>((0-C7)/D7)*I7</f>
        <v>-1.3988078177542195E-2</v>
      </c>
    </row>
    <row r="8" spans="1:12" x14ac:dyDescent="0.25">
      <c r="B8" s="21" t="s">
        <v>61</v>
      </c>
      <c r="C8" s="22">
        <v>0.10538045208532315</v>
      </c>
      <c r="D8" s="23">
        <v>0.30705278972428407</v>
      </c>
      <c r="E8" s="24">
        <v>15705</v>
      </c>
      <c r="F8" s="25">
        <v>0</v>
      </c>
      <c r="G8" s="7"/>
      <c r="H8" s="21" t="s">
        <v>61</v>
      </c>
      <c r="I8" s="38">
        <v>2.7413581111643159E-2</v>
      </c>
      <c r="J8" s="32"/>
      <c r="K8" s="9">
        <f t="shared" ref="K8:K18" si="0">((1-C8)/D8)*I8</f>
        <v>7.9871365320739587E-2</v>
      </c>
      <c r="L8" s="9">
        <f t="shared" ref="L8:L71" si="1">((0-C8)/D8)*I8</f>
        <v>-9.4083352032614965E-3</v>
      </c>
    </row>
    <row r="9" spans="1:12" x14ac:dyDescent="0.25">
      <c r="B9" s="21" t="s">
        <v>62</v>
      </c>
      <c r="C9" s="22">
        <v>0.12320916905444126</v>
      </c>
      <c r="D9" s="23">
        <v>0.32868761578392081</v>
      </c>
      <c r="E9" s="24">
        <v>15705</v>
      </c>
      <c r="F9" s="25">
        <v>0</v>
      </c>
      <c r="G9" s="7"/>
      <c r="H9" s="21" t="s">
        <v>62</v>
      </c>
      <c r="I9" s="38">
        <v>6.7061680213445773E-3</v>
      </c>
      <c r="J9" s="32"/>
      <c r="K9" s="9">
        <f t="shared" si="0"/>
        <v>1.7889042207664727E-2</v>
      </c>
      <c r="L9" s="9">
        <f t="shared" si="1"/>
        <v>-2.5138196566326246E-3</v>
      </c>
    </row>
    <row r="10" spans="1:12" x14ac:dyDescent="0.25">
      <c r="B10" s="21" t="s">
        <v>63</v>
      </c>
      <c r="C10" s="22">
        <v>0.17554918815663803</v>
      </c>
      <c r="D10" s="23">
        <v>0.38044827102229478</v>
      </c>
      <c r="E10" s="24">
        <v>15705</v>
      </c>
      <c r="F10" s="25">
        <v>0</v>
      </c>
      <c r="G10" s="7"/>
      <c r="H10" s="21" t="s">
        <v>63</v>
      </c>
      <c r="I10" s="38">
        <v>-1.4903861619106552E-2</v>
      </c>
      <c r="J10" s="32"/>
      <c r="K10" s="9">
        <f t="shared" si="0"/>
        <v>-3.2297428447909692E-2</v>
      </c>
      <c r="L10" s="9">
        <f t="shared" si="1"/>
        <v>6.8770474382829029E-3</v>
      </c>
    </row>
    <row r="11" spans="1:12" x14ac:dyDescent="0.25">
      <c r="B11" s="21" t="s">
        <v>47</v>
      </c>
      <c r="C11" s="22">
        <v>4.6736708054759629E-2</v>
      </c>
      <c r="D11" s="23">
        <v>0.21108108675078302</v>
      </c>
      <c r="E11" s="24">
        <v>15705</v>
      </c>
      <c r="F11" s="25">
        <v>0</v>
      </c>
      <c r="G11" s="7"/>
      <c r="H11" s="21" t="s">
        <v>47</v>
      </c>
      <c r="I11" s="38">
        <v>-3.0235309262711045E-3</v>
      </c>
      <c r="J11" s="32"/>
      <c r="K11" s="9">
        <f t="shared" si="0"/>
        <v>-1.3654567959839933E-2</v>
      </c>
      <c r="L11" s="9">
        <f t="shared" si="1"/>
        <v>6.6945781060199789E-4</v>
      </c>
    </row>
    <row r="12" spans="1:12" x14ac:dyDescent="0.25">
      <c r="B12" s="21" t="s">
        <v>64</v>
      </c>
      <c r="C12" s="22">
        <v>0.10538045208532315</v>
      </c>
      <c r="D12" s="23">
        <v>0.30705278972426592</v>
      </c>
      <c r="E12" s="24">
        <v>15705</v>
      </c>
      <c r="F12" s="25">
        <v>0</v>
      </c>
      <c r="G12" s="7"/>
      <c r="H12" s="21" t="s">
        <v>64</v>
      </c>
      <c r="I12" s="38">
        <v>-6.1995946965646299E-3</v>
      </c>
      <c r="J12" s="32"/>
      <c r="K12" s="9">
        <f t="shared" si="0"/>
        <v>-1.8062948099821688E-2</v>
      </c>
      <c r="L12" s="9">
        <f t="shared" si="1"/>
        <v>2.1276995804416295E-3</v>
      </c>
    </row>
    <row r="13" spans="1:12" x14ac:dyDescent="0.25">
      <c r="B13" s="21" t="s">
        <v>65</v>
      </c>
      <c r="C13" s="22">
        <v>0.11639605221267113</v>
      </c>
      <c r="D13" s="23">
        <v>0.32070946416054175</v>
      </c>
      <c r="E13" s="24">
        <v>15705</v>
      </c>
      <c r="F13" s="25">
        <v>0</v>
      </c>
      <c r="G13" s="7"/>
      <c r="H13" s="21" t="s">
        <v>65</v>
      </c>
      <c r="I13" s="38">
        <v>-2.4659321477165107E-2</v>
      </c>
      <c r="J13" s="32"/>
      <c r="K13" s="9">
        <f t="shared" si="0"/>
        <v>-6.7940227033876102E-2</v>
      </c>
      <c r="L13" s="9">
        <f t="shared" si="1"/>
        <v>8.9496818489533409E-3</v>
      </c>
    </row>
    <row r="14" spans="1:12" x14ac:dyDescent="0.25">
      <c r="B14" s="21" t="s">
        <v>66</v>
      </c>
      <c r="C14" s="22">
        <v>1.910219675262655E-2</v>
      </c>
      <c r="D14" s="23">
        <v>0.13688862621357817</v>
      </c>
      <c r="E14" s="24">
        <v>15705</v>
      </c>
      <c r="F14" s="25">
        <v>0</v>
      </c>
      <c r="G14" s="7"/>
      <c r="H14" s="21" t="s">
        <v>66</v>
      </c>
      <c r="I14" s="38">
        <v>-3.7772718199975425E-3</v>
      </c>
      <c r="J14" s="32"/>
      <c r="K14" s="9">
        <f t="shared" si="0"/>
        <v>-2.7066658005048209E-2</v>
      </c>
      <c r="L14" s="9">
        <f t="shared" si="1"/>
        <v>5.2710142171466805E-4</v>
      </c>
    </row>
    <row r="15" spans="1:12" x14ac:dyDescent="0.25">
      <c r="B15" s="21" t="s">
        <v>67</v>
      </c>
      <c r="C15" s="22">
        <v>4.6927730022285896E-2</v>
      </c>
      <c r="D15" s="23">
        <v>0.21149081826583202</v>
      </c>
      <c r="E15" s="24">
        <v>15705</v>
      </c>
      <c r="F15" s="25">
        <v>0</v>
      </c>
      <c r="G15" s="7"/>
      <c r="H15" s="21" t="s">
        <v>67</v>
      </c>
      <c r="I15" s="38">
        <v>-1.3109840332613068E-2</v>
      </c>
      <c r="J15" s="32"/>
      <c r="K15" s="9">
        <f t="shared" si="0"/>
        <v>-5.9078807237597855E-2</v>
      </c>
      <c r="L15" s="9">
        <f t="shared" si="1"/>
        <v>2.9089444771585788E-3</v>
      </c>
    </row>
    <row r="16" spans="1:12" x14ac:dyDescent="0.25">
      <c r="B16" s="21" t="s">
        <v>48</v>
      </c>
      <c r="C16" s="22">
        <v>2.1330786373766317E-2</v>
      </c>
      <c r="D16" s="23">
        <v>0.14448914580523328</v>
      </c>
      <c r="E16" s="24">
        <v>15705</v>
      </c>
      <c r="F16" s="25">
        <v>0</v>
      </c>
      <c r="G16" s="7"/>
      <c r="H16" s="21" t="s">
        <v>48</v>
      </c>
      <c r="I16" s="38">
        <v>-1.513654578187714E-3</v>
      </c>
      <c r="J16" s="32"/>
      <c r="K16" s="9">
        <f t="shared" si="0"/>
        <v>-1.0252445797787148E-2</v>
      </c>
      <c r="L16" s="9">
        <f t="shared" si="1"/>
        <v>2.234592935757121E-4</v>
      </c>
    </row>
    <row r="17" spans="2:12" x14ac:dyDescent="0.25">
      <c r="B17" s="21" t="s">
        <v>68</v>
      </c>
      <c r="C17" s="22">
        <v>3.5020694046482008E-3</v>
      </c>
      <c r="D17" s="23">
        <v>5.9076451640933753E-2</v>
      </c>
      <c r="E17" s="24">
        <v>15705</v>
      </c>
      <c r="F17" s="25">
        <v>0</v>
      </c>
      <c r="G17" s="7"/>
      <c r="H17" s="21" t="s">
        <v>68</v>
      </c>
      <c r="I17" s="38">
        <v>3.5798823103554483E-3</v>
      </c>
      <c r="J17" s="32"/>
      <c r="K17" s="9">
        <f t="shared" si="0"/>
        <v>6.0385233285953084E-2</v>
      </c>
      <c r="L17" s="9">
        <f t="shared" si="1"/>
        <v>-2.122164748068639E-4</v>
      </c>
    </row>
    <row r="18" spans="2:12" x14ac:dyDescent="0.25">
      <c r="B18" s="21" t="s">
        <v>69</v>
      </c>
      <c r="C18" s="22">
        <v>3.311047437121936E-3</v>
      </c>
      <c r="D18" s="23">
        <v>5.7448190092553787E-2</v>
      </c>
      <c r="E18" s="24">
        <v>15705</v>
      </c>
      <c r="F18" s="25">
        <v>0</v>
      </c>
      <c r="G18" s="7"/>
      <c r="H18" s="21" t="s">
        <v>69</v>
      </c>
      <c r="I18" s="38">
        <v>2.3842127764321253E-3</v>
      </c>
      <c r="J18" s="32"/>
      <c r="K18" s="9">
        <f t="shared" si="0"/>
        <v>4.1364550058073553E-2</v>
      </c>
      <c r="L18" s="9">
        <f t="shared" si="1"/>
        <v>-1.374149749581438E-4</v>
      </c>
    </row>
    <row r="19" spans="2:12" ht="22.8" x14ac:dyDescent="0.25">
      <c r="B19" s="21" t="s">
        <v>49</v>
      </c>
      <c r="C19" s="22">
        <v>7.1696911811524988E-2</v>
      </c>
      <c r="D19" s="23">
        <v>0.25799361006368104</v>
      </c>
      <c r="E19" s="24">
        <v>15705</v>
      </c>
      <c r="F19" s="25">
        <v>0</v>
      </c>
      <c r="G19" s="7"/>
      <c r="H19" s="21" t="s">
        <v>49</v>
      </c>
      <c r="I19" s="38">
        <v>-1.7877878488757153E-2</v>
      </c>
      <c r="J19" s="32"/>
      <c r="K19" s="9">
        <f>((1-C19)/D19)*I19</f>
        <v>-6.4327522713741356E-2</v>
      </c>
      <c r="L19" s="9">
        <f t="shared" si="1"/>
        <v>4.9682962189226115E-3</v>
      </c>
    </row>
    <row r="20" spans="2:12" x14ac:dyDescent="0.25">
      <c r="B20" s="21" t="s">
        <v>50</v>
      </c>
      <c r="C20" s="22">
        <v>1.0442534224769181E-2</v>
      </c>
      <c r="D20" s="23">
        <v>0.10165700034929626</v>
      </c>
      <c r="E20" s="24">
        <v>15705</v>
      </c>
      <c r="F20" s="25">
        <v>0</v>
      </c>
      <c r="G20" s="7"/>
      <c r="H20" s="21" t="s">
        <v>50</v>
      </c>
      <c r="I20" s="38">
        <v>1.3465013834453199E-2</v>
      </c>
      <c r="J20" s="32"/>
      <c r="K20" s="9">
        <f t="shared" ref="K20:K83" si="2">((1-C20)/D20)*I20</f>
        <v>0.13107218313413646</v>
      </c>
      <c r="L20" s="9">
        <f t="shared" si="1"/>
        <v>-1.3831695536965687E-3</v>
      </c>
    </row>
    <row r="21" spans="2:12" x14ac:dyDescent="0.25">
      <c r="B21" s="21" t="s">
        <v>74</v>
      </c>
      <c r="C21" s="22">
        <v>6.3673989175421831E-4</v>
      </c>
      <c r="D21" s="23">
        <v>2.5226473685350536E-2</v>
      </c>
      <c r="E21" s="24">
        <v>15705</v>
      </c>
      <c r="F21" s="25">
        <v>0</v>
      </c>
      <c r="G21" s="7"/>
      <c r="H21" s="21" t="s">
        <v>74</v>
      </c>
      <c r="I21" s="38">
        <v>3.1452205722913495E-3</v>
      </c>
      <c r="J21" s="32"/>
      <c r="K21" s="9">
        <f t="shared" si="2"/>
        <v>0.12459997081200962</v>
      </c>
      <c r="L21" s="9">
        <f t="shared" si="1"/>
        <v>-7.9388321638744575E-5</v>
      </c>
    </row>
    <row r="22" spans="2:12" x14ac:dyDescent="0.25">
      <c r="B22" s="21" t="s">
        <v>75</v>
      </c>
      <c r="C22" s="22">
        <v>7.640878701050621E-4</v>
      </c>
      <c r="D22" s="23">
        <v>2.763245660949374E-2</v>
      </c>
      <c r="E22" s="24">
        <v>15705</v>
      </c>
      <c r="F22" s="25">
        <v>0</v>
      </c>
      <c r="G22" s="7"/>
      <c r="H22" s="21" t="s">
        <v>75</v>
      </c>
      <c r="I22" s="38">
        <v>2.0054121784611836E-3</v>
      </c>
      <c r="J22" s="32"/>
      <c r="K22" s="9">
        <f t="shared" si="2"/>
        <v>7.2519063203833403E-2</v>
      </c>
      <c r="L22" s="9">
        <f t="shared" si="1"/>
        <v>-5.5453307745236777E-5</v>
      </c>
    </row>
    <row r="23" spans="2:12" x14ac:dyDescent="0.25">
      <c r="B23" s="21" t="s">
        <v>76</v>
      </c>
      <c r="C23" s="22">
        <v>5.7306590257879654E-3</v>
      </c>
      <c r="D23" s="23">
        <v>7.5486299411608393E-2</v>
      </c>
      <c r="E23" s="24">
        <v>15705</v>
      </c>
      <c r="F23" s="25">
        <v>0</v>
      </c>
      <c r="G23" s="7"/>
      <c r="H23" s="21" t="s">
        <v>76</v>
      </c>
      <c r="I23" s="38">
        <v>-2.7605965092816548E-3</v>
      </c>
      <c r="J23" s="32"/>
      <c r="K23" s="9">
        <f t="shared" si="2"/>
        <v>-3.6361253543673984E-2</v>
      </c>
      <c r="L23" s="9">
        <f t="shared" si="1"/>
        <v>2.0957494837852442E-4</v>
      </c>
    </row>
    <row r="24" spans="2:12" x14ac:dyDescent="0.25">
      <c r="B24" s="21" t="s">
        <v>77</v>
      </c>
      <c r="C24" s="22">
        <v>1.1397644062400509E-2</v>
      </c>
      <c r="D24" s="23">
        <v>0.10615298055037251</v>
      </c>
      <c r="E24" s="24">
        <v>15705</v>
      </c>
      <c r="F24" s="25">
        <v>0</v>
      </c>
      <c r="G24" s="7"/>
      <c r="H24" s="21" t="s">
        <v>77</v>
      </c>
      <c r="I24" s="38">
        <v>1.5003941020222226E-2</v>
      </c>
      <c r="J24" s="32"/>
      <c r="K24" s="9">
        <f t="shared" si="2"/>
        <v>0.13973165297889917</v>
      </c>
      <c r="L24" s="9">
        <f t="shared" si="1"/>
        <v>-1.6109729410809575E-3</v>
      </c>
    </row>
    <row r="25" spans="2:12" x14ac:dyDescent="0.25">
      <c r="B25" s="21" t="s">
        <v>78</v>
      </c>
      <c r="C25" s="22">
        <v>2.9990448901623688E-2</v>
      </c>
      <c r="D25" s="23">
        <v>0.17056633412156555</v>
      </c>
      <c r="E25" s="24">
        <v>15705</v>
      </c>
      <c r="F25" s="25">
        <v>0</v>
      </c>
      <c r="G25" s="7"/>
      <c r="H25" s="21" t="s">
        <v>78</v>
      </c>
      <c r="I25" s="38">
        <v>1.7687001962077925E-2</v>
      </c>
      <c r="J25" s="32"/>
      <c r="K25" s="9">
        <f t="shared" si="2"/>
        <v>0.10058585665142768</v>
      </c>
      <c r="L25" s="9">
        <f t="shared" si="1"/>
        <v>-3.1098817436538296E-3</v>
      </c>
    </row>
    <row r="26" spans="2:12" x14ac:dyDescent="0.25">
      <c r="B26" s="21" t="s">
        <v>79</v>
      </c>
      <c r="C26" s="22">
        <v>0.14453995542820758</v>
      </c>
      <c r="D26" s="23">
        <v>0.35164759402811635</v>
      </c>
      <c r="E26" s="24">
        <v>15705</v>
      </c>
      <c r="F26" s="25">
        <v>0</v>
      </c>
      <c r="G26" s="7"/>
      <c r="H26" s="21" t="s">
        <v>79</v>
      </c>
      <c r="I26" s="38">
        <v>2.4827797685497397E-2</v>
      </c>
      <c r="J26" s="32"/>
      <c r="K26" s="9">
        <f t="shared" si="2"/>
        <v>6.0399073604800048E-2</v>
      </c>
      <c r="L26" s="9">
        <f t="shared" si="1"/>
        <v>-1.0205128178853452E-2</v>
      </c>
    </row>
    <row r="27" spans="2:12" x14ac:dyDescent="0.25">
      <c r="B27" s="21" t="s">
        <v>80</v>
      </c>
      <c r="C27" s="22">
        <v>5.2212671123845911E-3</v>
      </c>
      <c r="D27" s="23">
        <v>7.2071743604789421E-2</v>
      </c>
      <c r="E27" s="24">
        <v>15705</v>
      </c>
      <c r="F27" s="25">
        <v>0</v>
      </c>
      <c r="G27" s="7"/>
      <c r="H27" s="21" t="s">
        <v>80</v>
      </c>
      <c r="I27" s="38">
        <v>4.5557268885229743E-3</v>
      </c>
      <c r="J27" s="32"/>
      <c r="K27" s="9">
        <f t="shared" si="2"/>
        <v>6.2880957152891201E-2</v>
      </c>
      <c r="L27" s="9">
        <f t="shared" si="1"/>
        <v>-3.3004150845145481E-4</v>
      </c>
    </row>
    <row r="28" spans="2:12" x14ac:dyDescent="0.25">
      <c r="B28" s="21" t="s">
        <v>81</v>
      </c>
      <c r="C28" s="22">
        <v>6.6411970709964976E-2</v>
      </c>
      <c r="D28" s="23">
        <v>0.249008772908864</v>
      </c>
      <c r="E28" s="24">
        <v>15705</v>
      </c>
      <c r="F28" s="25">
        <v>0</v>
      </c>
      <c r="G28" s="7"/>
      <c r="H28" s="21" t="s">
        <v>81</v>
      </c>
      <c r="I28" s="38">
        <v>1.4123943979832724E-2</v>
      </c>
      <c r="J28" s="32"/>
      <c r="K28" s="9">
        <f t="shared" si="2"/>
        <v>5.2953736817782239E-2</v>
      </c>
      <c r="L28" s="9">
        <f t="shared" si="1"/>
        <v>-3.766931353222403E-3</v>
      </c>
    </row>
    <row r="29" spans="2:12" x14ac:dyDescent="0.25">
      <c r="B29" s="21" t="s">
        <v>82</v>
      </c>
      <c r="C29" s="22">
        <v>0.12289079910856415</v>
      </c>
      <c r="D29" s="23">
        <v>0.32832227212517562</v>
      </c>
      <c r="E29" s="24">
        <v>15705</v>
      </c>
      <c r="F29" s="25">
        <v>0</v>
      </c>
      <c r="G29" s="7"/>
      <c r="H29" s="21" t="s">
        <v>82</v>
      </c>
      <c r="I29" s="38">
        <v>8.0551843806777861E-3</v>
      </c>
      <c r="J29" s="32"/>
      <c r="K29" s="9">
        <f t="shared" si="2"/>
        <v>2.1519333091346821E-2</v>
      </c>
      <c r="L29" s="9">
        <f t="shared" si="1"/>
        <v>-3.0150499358475042E-3</v>
      </c>
    </row>
    <row r="30" spans="2:12" x14ac:dyDescent="0.25">
      <c r="B30" s="21" t="s">
        <v>83</v>
      </c>
      <c r="C30" s="22">
        <v>0.18236230499840814</v>
      </c>
      <c r="D30" s="23">
        <v>0.3861551365853314</v>
      </c>
      <c r="E30" s="24">
        <v>15705</v>
      </c>
      <c r="F30" s="25">
        <v>0</v>
      </c>
      <c r="G30" s="7"/>
      <c r="H30" s="21" t="s">
        <v>83</v>
      </c>
      <c r="I30" s="38">
        <v>-2.775508869768771E-2</v>
      </c>
      <c r="J30" s="32"/>
      <c r="K30" s="9">
        <f t="shared" si="2"/>
        <v>-5.8768107937177086E-2</v>
      </c>
      <c r="L30" s="9">
        <f t="shared" si="1"/>
        <v>1.3107379575739828E-2</v>
      </c>
    </row>
    <row r="31" spans="2:12" x14ac:dyDescent="0.25">
      <c r="B31" s="21" t="s">
        <v>84</v>
      </c>
      <c r="C31" s="22">
        <v>0.11639605221267113</v>
      </c>
      <c r="D31" s="23">
        <v>0.32070946416054247</v>
      </c>
      <c r="E31" s="24">
        <v>15705</v>
      </c>
      <c r="F31" s="25">
        <v>0</v>
      </c>
      <c r="G31" s="7"/>
      <c r="H31" s="21" t="s">
        <v>84</v>
      </c>
      <c r="I31" s="38">
        <v>-2.6184749499504247E-2</v>
      </c>
      <c r="J31" s="32"/>
      <c r="K31" s="9">
        <f t="shared" si="2"/>
        <v>-7.2143016078883848E-2</v>
      </c>
      <c r="L31" s="9">
        <f t="shared" si="1"/>
        <v>9.5033100376305888E-3</v>
      </c>
    </row>
    <row r="32" spans="2:12" x14ac:dyDescent="0.25">
      <c r="B32" s="21" t="s">
        <v>85</v>
      </c>
      <c r="C32" s="22">
        <v>3.8204393505253105E-4</v>
      </c>
      <c r="D32" s="23">
        <v>1.9542832343349744E-2</v>
      </c>
      <c r="E32" s="24">
        <v>15705</v>
      </c>
      <c r="F32" s="25">
        <v>0</v>
      </c>
      <c r="G32" s="7"/>
      <c r="H32" s="21" t="s">
        <v>85</v>
      </c>
      <c r="I32" s="38">
        <v>-4.8250498489829527E-4</v>
      </c>
      <c r="J32" s="32"/>
      <c r="K32" s="9">
        <f t="shared" si="2"/>
        <v>-2.4680181373981435E-2</v>
      </c>
      <c r="L32" s="9">
        <f t="shared" si="1"/>
        <v>9.4325172459321366E-6</v>
      </c>
    </row>
    <row r="33" spans="2:12" x14ac:dyDescent="0.25">
      <c r="B33" s="21" t="s">
        <v>86</v>
      </c>
      <c r="C33" s="22">
        <v>6.3673989175421831E-4</v>
      </c>
      <c r="D33" s="23">
        <v>2.522647368535183E-2</v>
      </c>
      <c r="E33" s="24">
        <v>15705</v>
      </c>
      <c r="F33" s="25">
        <v>0</v>
      </c>
      <c r="G33" s="7"/>
      <c r="H33" s="21" t="s">
        <v>86</v>
      </c>
      <c r="I33" s="38">
        <v>-1.5577519767377419E-3</v>
      </c>
      <c r="J33" s="32"/>
      <c r="K33" s="9">
        <f t="shared" si="2"/>
        <v>-6.1711363757378922E-2</v>
      </c>
      <c r="L33" s="9">
        <f t="shared" si="1"/>
        <v>3.9319123133086281E-5</v>
      </c>
    </row>
    <row r="34" spans="2:12" x14ac:dyDescent="0.25">
      <c r="B34" s="21" t="s">
        <v>87</v>
      </c>
      <c r="C34" s="22">
        <v>6.3673989175421842E-4</v>
      </c>
      <c r="D34" s="23">
        <v>2.5226473685350886E-2</v>
      </c>
      <c r="E34" s="24">
        <v>15705</v>
      </c>
      <c r="F34" s="25">
        <v>0</v>
      </c>
      <c r="G34" s="7"/>
      <c r="H34" s="21" t="s">
        <v>87</v>
      </c>
      <c r="I34" s="38">
        <v>-1.5767711643833438E-3</v>
      </c>
      <c r="J34" s="32"/>
      <c r="K34" s="9">
        <f t="shared" si="2"/>
        <v>-6.24648213197498E-2</v>
      </c>
      <c r="L34" s="9">
        <f t="shared" si="1"/>
        <v>3.9799185294520412E-5</v>
      </c>
    </row>
    <row r="35" spans="2:12" x14ac:dyDescent="0.25">
      <c r="B35" s="21" t="s">
        <v>88</v>
      </c>
      <c r="C35" s="22">
        <v>8.9780324737344805E-2</v>
      </c>
      <c r="D35" s="23">
        <v>0.28587588528162533</v>
      </c>
      <c r="E35" s="24">
        <v>15705</v>
      </c>
      <c r="F35" s="25">
        <v>0</v>
      </c>
      <c r="G35" s="7"/>
      <c r="H35" s="21" t="s">
        <v>88</v>
      </c>
      <c r="I35" s="38">
        <v>-2.6839639734331688E-2</v>
      </c>
      <c r="J35" s="32"/>
      <c r="K35" s="9">
        <f t="shared" si="2"/>
        <v>-8.5456554473222937E-2</v>
      </c>
      <c r="L35" s="9">
        <f t="shared" si="1"/>
        <v>8.4290830225424527E-3</v>
      </c>
    </row>
    <row r="36" spans="2:12" x14ac:dyDescent="0.25">
      <c r="B36" s="21" t="s">
        <v>89</v>
      </c>
      <c r="C36" s="22">
        <v>5.0939191340337473E-4</v>
      </c>
      <c r="D36" s="23">
        <v>2.2564681558562207E-2</v>
      </c>
      <c r="E36" s="24">
        <v>15705</v>
      </c>
      <c r="F36" s="25">
        <v>0</v>
      </c>
      <c r="G36" s="7"/>
      <c r="H36" s="21" t="s">
        <v>89</v>
      </c>
      <c r="I36" s="38">
        <v>-1.4754796682357422E-3</v>
      </c>
      <c r="J36" s="32"/>
      <c r="K36" s="9">
        <f t="shared" si="2"/>
        <v>-6.535558975193087E-2</v>
      </c>
      <c r="L36" s="9">
        <f t="shared" si="1"/>
        <v>3.3308576034621072E-5</v>
      </c>
    </row>
    <row r="37" spans="2:12" x14ac:dyDescent="0.25">
      <c r="B37" s="21" t="s">
        <v>90</v>
      </c>
      <c r="C37" s="22">
        <v>2.9290035020694046E-3</v>
      </c>
      <c r="D37" s="23">
        <v>5.4042672097794377E-2</v>
      </c>
      <c r="E37" s="24">
        <v>15705</v>
      </c>
      <c r="F37" s="25">
        <v>0</v>
      </c>
      <c r="G37" s="7"/>
      <c r="H37" s="21" t="s">
        <v>90</v>
      </c>
      <c r="I37" s="38">
        <v>6.4656453914389263E-3</v>
      </c>
      <c r="J37" s="32"/>
      <c r="K37" s="9">
        <f t="shared" si="2"/>
        <v>0.11928920690262038</v>
      </c>
      <c r="L37" s="9">
        <f t="shared" si="1"/>
        <v>-3.5042490053774426E-4</v>
      </c>
    </row>
    <row r="38" spans="2:12" x14ac:dyDescent="0.25">
      <c r="B38" s="21" t="s">
        <v>91</v>
      </c>
      <c r="C38" s="22">
        <v>1.3116841770136899E-2</v>
      </c>
      <c r="D38" s="23">
        <v>0.11377879649140112</v>
      </c>
      <c r="E38" s="24">
        <v>15705</v>
      </c>
      <c r="F38" s="25">
        <v>0</v>
      </c>
      <c r="G38" s="7"/>
      <c r="H38" s="21" t="s">
        <v>91</v>
      </c>
      <c r="I38" s="38">
        <v>1.0141971056319941E-2</v>
      </c>
      <c r="J38" s="32"/>
      <c r="K38" s="9">
        <f t="shared" si="2"/>
        <v>8.7968415340843542E-2</v>
      </c>
      <c r="L38" s="9">
        <f t="shared" si="1"/>
        <v>-1.1692040493072951E-3</v>
      </c>
    </row>
    <row r="39" spans="2:12" x14ac:dyDescent="0.25">
      <c r="B39" s="21" t="s">
        <v>92</v>
      </c>
      <c r="C39" s="22">
        <v>6.2718879337790523E-2</v>
      </c>
      <c r="D39" s="23">
        <v>0.24246435787618781</v>
      </c>
      <c r="E39" s="24">
        <v>15705</v>
      </c>
      <c r="F39" s="25">
        <v>0</v>
      </c>
      <c r="G39" s="7"/>
      <c r="H39" s="21" t="s">
        <v>92</v>
      </c>
      <c r="I39" s="38">
        <v>1.5905920379341073E-2</v>
      </c>
      <c r="J39" s="32"/>
      <c r="K39" s="9">
        <f t="shared" si="2"/>
        <v>6.1486640794955409E-2</v>
      </c>
      <c r="L39" s="9">
        <f t="shared" si="1"/>
        <v>-4.1144253521080898E-3</v>
      </c>
    </row>
    <row r="40" spans="2:12" x14ac:dyDescent="0.25">
      <c r="B40" s="21" t="s">
        <v>93</v>
      </c>
      <c r="C40" s="22">
        <v>5.7306590257879654E-3</v>
      </c>
      <c r="D40" s="23">
        <v>7.5486299411605298E-2</v>
      </c>
      <c r="E40" s="24">
        <v>15705</v>
      </c>
      <c r="F40" s="25">
        <v>0</v>
      </c>
      <c r="G40" s="7"/>
      <c r="H40" s="21" t="s">
        <v>93</v>
      </c>
      <c r="I40" s="38">
        <v>-6.4288340834144531E-4</v>
      </c>
      <c r="J40" s="32"/>
      <c r="K40" s="9">
        <f t="shared" si="2"/>
        <v>-8.467751998936025E-3</v>
      </c>
      <c r="L40" s="9">
        <f t="shared" si="1"/>
        <v>4.8805487025567869E-5</v>
      </c>
    </row>
    <row r="41" spans="2:12" x14ac:dyDescent="0.25">
      <c r="B41" s="21" t="s">
        <v>94</v>
      </c>
      <c r="C41" s="22">
        <v>2.801655523718561E-2</v>
      </c>
      <c r="D41" s="23">
        <v>0.16502533722620086</v>
      </c>
      <c r="E41" s="24">
        <v>15705</v>
      </c>
      <c r="F41" s="25">
        <v>0</v>
      </c>
      <c r="G41" s="7"/>
      <c r="H41" s="21" t="s">
        <v>94</v>
      </c>
      <c r="I41" s="38">
        <v>1.0433620025352695E-2</v>
      </c>
      <c r="J41" s="32"/>
      <c r="K41" s="9">
        <f t="shared" si="2"/>
        <v>6.1453023542002334E-2</v>
      </c>
      <c r="L41" s="9">
        <f t="shared" si="1"/>
        <v>-1.7713285527992811E-3</v>
      </c>
    </row>
    <row r="42" spans="2:12" x14ac:dyDescent="0.25">
      <c r="B42" s="21" t="s">
        <v>95</v>
      </c>
      <c r="C42" s="22">
        <v>5.724291626870423E-2</v>
      </c>
      <c r="D42" s="23">
        <v>0.2323135839023695</v>
      </c>
      <c r="E42" s="24">
        <v>15705</v>
      </c>
      <c r="F42" s="25">
        <v>0</v>
      </c>
      <c r="G42" s="7"/>
      <c r="H42" s="21" t="s">
        <v>95</v>
      </c>
      <c r="I42" s="38">
        <v>1.3228883272270503E-2</v>
      </c>
      <c r="J42" s="32"/>
      <c r="K42" s="9">
        <f t="shared" si="2"/>
        <v>5.3684434656342338E-2</v>
      </c>
      <c r="L42" s="9">
        <f t="shared" si="1"/>
        <v>-3.2596451949244744E-3</v>
      </c>
    </row>
    <row r="43" spans="2:12" x14ac:dyDescent="0.25">
      <c r="B43" s="21" t="s">
        <v>96</v>
      </c>
      <c r="C43" s="22">
        <v>3.5593759949060812E-2</v>
      </c>
      <c r="D43" s="23">
        <v>0.18528094901537476</v>
      </c>
      <c r="E43" s="24">
        <v>15705</v>
      </c>
      <c r="F43" s="25">
        <v>0</v>
      </c>
      <c r="G43" s="7"/>
      <c r="H43" s="21" t="s">
        <v>96</v>
      </c>
      <c r="I43" s="38">
        <v>-8.9411291175008362E-3</v>
      </c>
      <c r="J43" s="32"/>
      <c r="K43" s="9">
        <f t="shared" si="2"/>
        <v>-4.6539489137134224E-2</v>
      </c>
      <c r="L43" s="9">
        <f t="shared" si="1"/>
        <v>1.7176531379676503E-3</v>
      </c>
    </row>
    <row r="44" spans="2:12" x14ac:dyDescent="0.25">
      <c r="B44" s="21" t="s">
        <v>97</v>
      </c>
      <c r="C44" s="22">
        <v>2.2604266157274754E-2</v>
      </c>
      <c r="D44" s="23">
        <v>0.14864292841484114</v>
      </c>
      <c r="E44" s="24">
        <v>15705</v>
      </c>
      <c r="F44" s="25">
        <v>0</v>
      </c>
      <c r="G44" s="7"/>
      <c r="H44" s="21" t="s">
        <v>97</v>
      </c>
      <c r="I44" s="38">
        <v>-9.1409877884615146E-3</v>
      </c>
      <c r="J44" s="32"/>
      <c r="K44" s="9">
        <f t="shared" si="2"/>
        <v>-6.0106205944868131E-2</v>
      </c>
      <c r="L44" s="9">
        <f t="shared" si="1"/>
        <v>1.3900783785295234E-3</v>
      </c>
    </row>
    <row r="45" spans="2:12" x14ac:dyDescent="0.25">
      <c r="B45" s="21" t="s">
        <v>98</v>
      </c>
      <c r="C45" s="22">
        <v>1.2734797835084368E-4</v>
      </c>
      <c r="D45" s="23">
        <v>1.1284496846590534E-2</v>
      </c>
      <c r="E45" s="24">
        <v>15705</v>
      </c>
      <c r="F45" s="25">
        <v>0</v>
      </c>
      <c r="G45" s="7"/>
      <c r="H45" s="21" t="s">
        <v>98</v>
      </c>
      <c r="I45" s="38">
        <v>6.3098666944274423E-4</v>
      </c>
      <c r="J45" s="32"/>
      <c r="K45" s="9">
        <f t="shared" si="2"/>
        <v>5.5909122324460984E-2</v>
      </c>
      <c r="L45" s="9">
        <f t="shared" si="1"/>
        <v>-7.1208205214877392E-6</v>
      </c>
    </row>
    <row r="46" spans="2:12" x14ac:dyDescent="0.25">
      <c r="B46" s="21" t="s">
        <v>99</v>
      </c>
      <c r="C46" s="22">
        <v>3.1836994587710915E-4</v>
      </c>
      <c r="D46" s="23">
        <v>1.7840651702662559E-2</v>
      </c>
      <c r="E46" s="24">
        <v>15705</v>
      </c>
      <c r="F46" s="25">
        <v>0</v>
      </c>
      <c r="G46" s="7"/>
      <c r="H46" s="21" t="s">
        <v>99</v>
      </c>
      <c r="I46" s="38">
        <v>-4.7693318576381484E-4</v>
      </c>
      <c r="J46" s="32"/>
      <c r="K46" s="9">
        <f t="shared" si="2"/>
        <v>-2.672443543640958E-2</v>
      </c>
      <c r="L46" s="9">
        <f t="shared" si="1"/>
        <v>8.5109666994934949E-6</v>
      </c>
    </row>
    <row r="47" spans="2:12" x14ac:dyDescent="0.25">
      <c r="B47" s="21" t="s">
        <v>100</v>
      </c>
      <c r="C47" s="22">
        <v>6.3673989175421842E-5</v>
      </c>
      <c r="D47" s="23">
        <v>7.9795983091517069E-3</v>
      </c>
      <c r="E47" s="24">
        <v>15705</v>
      </c>
      <c r="F47" s="25">
        <v>0</v>
      </c>
      <c r="G47" s="7"/>
      <c r="H47" s="21" t="s">
        <v>100</v>
      </c>
      <c r="I47" s="38">
        <v>-3.8354482457035436E-4</v>
      </c>
      <c r="J47" s="32"/>
      <c r="K47" s="9">
        <f t="shared" si="2"/>
        <v>-4.8062620182458479E-2</v>
      </c>
      <c r="L47" s="9">
        <f t="shared" si="1"/>
        <v>3.0605336336257313E-6</v>
      </c>
    </row>
    <row r="48" spans="2:12" x14ac:dyDescent="0.25">
      <c r="B48" s="21" t="s">
        <v>101</v>
      </c>
      <c r="C48" s="22">
        <v>3.8204393505253105E-4</v>
      </c>
      <c r="D48" s="23">
        <v>1.9542832343352752E-2</v>
      </c>
      <c r="E48" s="24">
        <v>15705</v>
      </c>
      <c r="F48" s="25">
        <v>0</v>
      </c>
      <c r="G48" s="7"/>
      <c r="H48" s="21" t="s">
        <v>101</v>
      </c>
      <c r="I48" s="38">
        <v>-3.4835352277311395E-4</v>
      </c>
      <c r="J48" s="32"/>
      <c r="K48" s="9">
        <f t="shared" si="2"/>
        <v>-1.7818319796461188E-2</v>
      </c>
      <c r="L48" s="9">
        <f t="shared" si="1"/>
        <v>6.8099827236618327E-6</v>
      </c>
    </row>
    <row r="49" spans="2:12" x14ac:dyDescent="0.25">
      <c r="B49" s="21" t="s">
        <v>102</v>
      </c>
      <c r="C49" s="22">
        <v>3.1200254695956703E-3</v>
      </c>
      <c r="D49" s="23">
        <v>5.5771757798240826E-2</v>
      </c>
      <c r="E49" s="24">
        <v>15705</v>
      </c>
      <c r="F49" s="25">
        <v>0</v>
      </c>
      <c r="G49" s="7"/>
      <c r="H49" s="21" t="s">
        <v>102</v>
      </c>
      <c r="I49" s="38">
        <v>6.4608297816368806E-3</v>
      </c>
      <c r="J49" s="32"/>
      <c r="K49" s="9">
        <f t="shared" si="2"/>
        <v>0.11548267586370758</v>
      </c>
      <c r="L49" s="9">
        <f t="shared" si="1"/>
        <v>-3.6143658133122586E-4</v>
      </c>
    </row>
    <row r="50" spans="2:12" x14ac:dyDescent="0.25">
      <c r="B50" s="21" t="s">
        <v>103</v>
      </c>
      <c r="C50" s="22">
        <v>9.5510983763132757E-4</v>
      </c>
      <c r="D50" s="23">
        <v>3.0891072565810165E-2</v>
      </c>
      <c r="E50" s="24">
        <v>15705</v>
      </c>
      <c r="F50" s="25">
        <v>0</v>
      </c>
      <c r="G50" s="7"/>
      <c r="H50" s="21" t="s">
        <v>103</v>
      </c>
      <c r="I50" s="38">
        <v>-2.6350811258113162E-4</v>
      </c>
      <c r="J50" s="32"/>
      <c r="K50" s="9">
        <f t="shared" si="2"/>
        <v>-8.5220878242304367E-3</v>
      </c>
      <c r="L50" s="9">
        <f t="shared" si="1"/>
        <v>8.1473114954401884E-6</v>
      </c>
    </row>
    <row r="51" spans="2:12" x14ac:dyDescent="0.25">
      <c r="B51" s="21" t="s">
        <v>104</v>
      </c>
      <c r="C51" s="22">
        <v>7.4180197389366445E-2</v>
      </c>
      <c r="D51" s="23">
        <v>0.26207225903026721</v>
      </c>
      <c r="E51" s="24">
        <v>15705</v>
      </c>
      <c r="F51" s="25">
        <v>0</v>
      </c>
      <c r="G51" s="7"/>
      <c r="H51" s="21" t="s">
        <v>104</v>
      </c>
      <c r="I51" s="38">
        <v>3.8524445350711277E-2</v>
      </c>
      <c r="J51" s="32"/>
      <c r="K51" s="9">
        <f t="shared" si="2"/>
        <v>0.13609488666314906</v>
      </c>
      <c r="L51" s="9">
        <f t="shared" si="1"/>
        <v>-1.0904438993299081E-2</v>
      </c>
    </row>
    <row r="52" spans="2:12" x14ac:dyDescent="0.25">
      <c r="B52" s="21" t="s">
        <v>105</v>
      </c>
      <c r="C52" s="22">
        <v>8.9143584845590568E-4</v>
      </c>
      <c r="D52" s="23">
        <v>2.9844562400422651E-2</v>
      </c>
      <c r="E52" s="24">
        <v>15705</v>
      </c>
      <c r="F52" s="25">
        <v>0</v>
      </c>
      <c r="G52" s="7"/>
      <c r="H52" s="21" t="s">
        <v>105</v>
      </c>
      <c r="I52" s="38">
        <v>3.1749988132725323E-3</v>
      </c>
      <c r="J52" s="32"/>
      <c r="K52" s="9">
        <f t="shared" si="2"/>
        <v>0.1062896638573817</v>
      </c>
      <c r="L52" s="9">
        <f t="shared" si="1"/>
        <v>-9.4834955962229536E-5</v>
      </c>
    </row>
    <row r="53" spans="2:12" x14ac:dyDescent="0.25">
      <c r="B53" s="21" t="s">
        <v>106</v>
      </c>
      <c r="C53" s="22">
        <v>4.4571792422795284E-4</v>
      </c>
      <c r="D53" s="23">
        <v>2.1107999184075986E-2</v>
      </c>
      <c r="E53" s="24">
        <v>15705</v>
      </c>
      <c r="F53" s="25">
        <v>0</v>
      </c>
      <c r="G53" s="7"/>
      <c r="H53" s="21" t="s">
        <v>106</v>
      </c>
      <c r="I53" s="38">
        <v>2.722400022461509E-3</v>
      </c>
      <c r="J53" s="32"/>
      <c r="K53" s="9">
        <f t="shared" si="2"/>
        <v>0.12891731595420283</v>
      </c>
      <c r="L53" s="9">
        <f t="shared" si="1"/>
        <v>-5.7486381174634965E-5</v>
      </c>
    </row>
    <row r="54" spans="2:12" x14ac:dyDescent="0.25">
      <c r="B54" s="21" t="s">
        <v>107</v>
      </c>
      <c r="C54" s="22">
        <v>3.8841133397007326E-3</v>
      </c>
      <c r="D54" s="23">
        <v>6.2203483627012723E-2</v>
      </c>
      <c r="E54" s="24">
        <v>15705</v>
      </c>
      <c r="F54" s="25">
        <v>0</v>
      </c>
      <c r="G54" s="7"/>
      <c r="H54" s="21" t="s">
        <v>107</v>
      </c>
      <c r="I54" s="38">
        <v>3.3020211044221125E-3</v>
      </c>
      <c r="J54" s="32"/>
      <c r="K54" s="9">
        <f t="shared" si="2"/>
        <v>5.2877997957884053E-2</v>
      </c>
      <c r="L54" s="9">
        <f t="shared" si="1"/>
        <v>-2.0618498308814419E-4</v>
      </c>
    </row>
    <row r="55" spans="2:12" x14ac:dyDescent="0.25">
      <c r="B55" s="21" t="s">
        <v>108</v>
      </c>
      <c r="C55" s="22">
        <v>6.3673989175421831E-4</v>
      </c>
      <c r="D55" s="23">
        <v>2.5226473685350789E-2</v>
      </c>
      <c r="E55" s="24">
        <v>15705</v>
      </c>
      <c r="F55" s="25">
        <v>0</v>
      </c>
      <c r="G55" s="7"/>
      <c r="H55" s="21" t="s">
        <v>108</v>
      </c>
      <c r="I55" s="38">
        <v>1.5980304846760979E-3</v>
      </c>
      <c r="J55" s="32"/>
      <c r="K55" s="9">
        <f t="shared" si="2"/>
        <v>6.3307023202599386E-2</v>
      </c>
      <c r="L55" s="9">
        <f t="shared" si="1"/>
        <v>-4.0335790508186924E-5</v>
      </c>
    </row>
    <row r="56" spans="2:12" x14ac:dyDescent="0.25">
      <c r="B56" s="21" t="s">
        <v>109</v>
      </c>
      <c r="C56" s="22">
        <v>0.26361031518624639</v>
      </c>
      <c r="D56" s="23">
        <v>0.44060444628967088</v>
      </c>
      <c r="E56" s="24">
        <v>15705</v>
      </c>
      <c r="F56" s="25">
        <v>0</v>
      </c>
      <c r="G56" s="7"/>
      <c r="H56" s="21" t="s">
        <v>109</v>
      </c>
      <c r="I56" s="38">
        <v>4.6173289700653306E-2</v>
      </c>
      <c r="J56" s="32"/>
      <c r="K56" s="9">
        <f t="shared" si="2"/>
        <v>7.7170202288708328E-2</v>
      </c>
      <c r="L56" s="9">
        <f t="shared" si="1"/>
        <v>-2.7625130780393636E-2</v>
      </c>
    </row>
    <row r="57" spans="2:12" x14ac:dyDescent="0.25">
      <c r="B57" s="21" t="s">
        <v>110</v>
      </c>
      <c r="C57" s="22">
        <v>0.63833174148360394</v>
      </c>
      <c r="D57" s="23">
        <v>0.48049873078602384</v>
      </c>
      <c r="E57" s="24">
        <v>15705</v>
      </c>
      <c r="F57" s="25">
        <v>0</v>
      </c>
      <c r="G57" s="7"/>
      <c r="H57" s="21" t="s">
        <v>110</v>
      </c>
      <c r="I57" s="38">
        <v>-6.563495005948311E-2</v>
      </c>
      <c r="J57" s="32"/>
      <c r="K57" s="9">
        <f t="shared" si="2"/>
        <v>-4.9402998519875271E-2</v>
      </c>
      <c r="L57" s="9">
        <f t="shared" si="1"/>
        <v>8.7194552845378442E-2</v>
      </c>
    </row>
    <row r="58" spans="2:12" x14ac:dyDescent="0.25">
      <c r="B58" s="21" t="s">
        <v>111</v>
      </c>
      <c r="C58" s="22">
        <v>1.2671123845908946E-2</v>
      </c>
      <c r="D58" s="23">
        <v>0.11185420472557114</v>
      </c>
      <c r="E58" s="24">
        <v>15705</v>
      </c>
      <c r="F58" s="25">
        <v>0</v>
      </c>
      <c r="G58" s="7"/>
      <c r="H58" s="21" t="s">
        <v>111</v>
      </c>
      <c r="I58" s="38">
        <v>2.7085457482790777E-3</v>
      </c>
      <c r="J58" s="32"/>
      <c r="K58" s="9">
        <f t="shared" si="2"/>
        <v>2.3908135024708326E-2</v>
      </c>
      <c r="L58" s="9">
        <f t="shared" si="1"/>
        <v>-3.0683083128575764E-4</v>
      </c>
    </row>
    <row r="59" spans="2:12" x14ac:dyDescent="0.25">
      <c r="B59" s="21" t="s">
        <v>112</v>
      </c>
      <c r="C59" s="22">
        <v>1.2734797835084366E-3</v>
      </c>
      <c r="D59" s="23">
        <v>3.5664254123435983E-2</v>
      </c>
      <c r="E59" s="24">
        <v>15705</v>
      </c>
      <c r="F59" s="25">
        <v>0</v>
      </c>
      <c r="G59" s="7"/>
      <c r="H59" s="21" t="s">
        <v>112</v>
      </c>
      <c r="I59" s="38">
        <v>1.2359788110855795E-3</v>
      </c>
      <c r="J59" s="32"/>
      <c r="K59" s="9">
        <f t="shared" si="2"/>
        <v>3.4611822044124996E-2</v>
      </c>
      <c r="L59" s="9">
        <f t="shared" si="1"/>
        <v>-4.4133658966050352E-5</v>
      </c>
    </row>
    <row r="60" spans="2:12" x14ac:dyDescent="0.25">
      <c r="B60" s="21" t="s">
        <v>113</v>
      </c>
      <c r="C60" s="22">
        <v>6.3673989175421842E-5</v>
      </c>
      <c r="D60" s="23">
        <v>7.9795983091519567E-3</v>
      </c>
      <c r="E60" s="24">
        <v>15705</v>
      </c>
      <c r="F60" s="25">
        <v>0</v>
      </c>
      <c r="G60" s="7"/>
      <c r="H60" s="21" t="s">
        <v>113</v>
      </c>
      <c r="I60" s="38">
        <v>1.1599181759076994E-3</v>
      </c>
      <c r="J60" s="32"/>
      <c r="K60" s="9">
        <f t="shared" si="2"/>
        <v>0.14535121623353828</v>
      </c>
      <c r="L60" s="9">
        <f t="shared" si="1"/>
        <v>-9.2556811152278582E-6</v>
      </c>
    </row>
    <row r="61" spans="2:12" x14ac:dyDescent="0.25">
      <c r="B61" s="21" t="s">
        <v>114</v>
      </c>
      <c r="C61" s="22">
        <v>6.3673989175421842E-5</v>
      </c>
      <c r="D61" s="23">
        <v>7.9795983091518093E-3</v>
      </c>
      <c r="E61" s="24">
        <v>15705</v>
      </c>
      <c r="F61" s="25">
        <v>0</v>
      </c>
      <c r="G61" s="7"/>
      <c r="H61" s="21" t="s">
        <v>114</v>
      </c>
      <c r="I61" s="38">
        <v>1.5618364177771165E-3</v>
      </c>
      <c r="J61" s="32"/>
      <c r="K61" s="9">
        <f t="shared" si="2"/>
        <v>0.19571623895288057</v>
      </c>
      <c r="L61" s="9">
        <f t="shared" si="1"/>
        <v>-1.2462827238466671E-5</v>
      </c>
    </row>
    <row r="62" spans="2:12" x14ac:dyDescent="0.25">
      <c r="B62" s="21" t="s">
        <v>115</v>
      </c>
      <c r="C62" s="22">
        <v>6.7494428525947149E-3</v>
      </c>
      <c r="D62" s="23">
        <v>8.1879880094194418E-2</v>
      </c>
      <c r="E62" s="24">
        <v>15705</v>
      </c>
      <c r="F62" s="25">
        <v>0</v>
      </c>
      <c r="G62" s="7"/>
      <c r="H62" s="21" t="s">
        <v>115</v>
      </c>
      <c r="I62" s="38">
        <v>3.9080097447746426E-3</v>
      </c>
      <c r="J62" s="32"/>
      <c r="K62" s="9">
        <f t="shared" si="2"/>
        <v>4.7406430638020983E-2</v>
      </c>
      <c r="L62" s="9">
        <f t="shared" si="1"/>
        <v>-3.2214126851915018E-4</v>
      </c>
    </row>
    <row r="63" spans="2:12" x14ac:dyDescent="0.25">
      <c r="B63" s="21" t="s">
        <v>116</v>
      </c>
      <c r="C63" s="22">
        <v>6.3673989175421842E-5</v>
      </c>
      <c r="D63" s="23">
        <v>7.9795983091517936E-3</v>
      </c>
      <c r="E63" s="24">
        <v>15705</v>
      </c>
      <c r="F63" s="25">
        <v>0</v>
      </c>
      <c r="G63" s="7"/>
      <c r="H63" s="21" t="s">
        <v>116</v>
      </c>
      <c r="I63" s="38">
        <v>-1.9129576135725867E-4</v>
      </c>
      <c r="J63" s="32"/>
      <c r="K63" s="9">
        <f t="shared" si="2"/>
        <v>-2.3971580195163177E-2</v>
      </c>
      <c r="L63" s="9">
        <f t="shared" si="1"/>
        <v>1.5264633338743745E-6</v>
      </c>
    </row>
    <row r="64" spans="2:12" x14ac:dyDescent="0.25">
      <c r="B64" s="21" t="s">
        <v>117</v>
      </c>
      <c r="C64" s="22">
        <v>0.25908946195479149</v>
      </c>
      <c r="D64" s="23">
        <v>0.43814876061742442</v>
      </c>
      <c r="E64" s="24">
        <v>15705</v>
      </c>
      <c r="F64" s="25">
        <v>0</v>
      </c>
      <c r="G64" s="7"/>
      <c r="H64" s="21" t="s">
        <v>117</v>
      </c>
      <c r="I64" s="38">
        <v>4.5928185325478342E-2</v>
      </c>
      <c r="J64" s="32"/>
      <c r="K64" s="9">
        <f t="shared" si="2"/>
        <v>7.7664664514828591E-2</v>
      </c>
      <c r="L64" s="9">
        <f t="shared" si="1"/>
        <v>-2.7158604323722718E-2</v>
      </c>
    </row>
    <row r="65" spans="2:12" x14ac:dyDescent="0.25">
      <c r="B65" s="21" t="s">
        <v>118</v>
      </c>
      <c r="C65" s="22">
        <v>0.63075453677172877</v>
      </c>
      <c r="D65" s="23">
        <v>0.48261587410386153</v>
      </c>
      <c r="E65" s="24">
        <v>15705</v>
      </c>
      <c r="F65" s="25">
        <v>0</v>
      </c>
      <c r="G65" s="7"/>
      <c r="H65" s="21" t="s">
        <v>118</v>
      </c>
      <c r="I65" s="38">
        <v>-6.454900310875715E-2</v>
      </c>
      <c r="J65" s="32"/>
      <c r="K65" s="9">
        <f t="shared" si="2"/>
        <v>-4.938591503661742E-2</v>
      </c>
      <c r="L65" s="9">
        <f t="shared" si="1"/>
        <v>8.4362282178432862E-2</v>
      </c>
    </row>
    <row r="66" spans="2:12" x14ac:dyDescent="0.25">
      <c r="B66" s="21" t="s">
        <v>119</v>
      </c>
      <c r="C66" s="22">
        <v>6.1763769500159191E-3</v>
      </c>
      <c r="D66" s="23">
        <v>7.8349347082297016E-2</v>
      </c>
      <c r="E66" s="24">
        <v>15705</v>
      </c>
      <c r="F66" s="25">
        <v>0</v>
      </c>
      <c r="G66" s="7"/>
      <c r="H66" s="21" t="s">
        <v>119</v>
      </c>
      <c r="I66" s="38">
        <v>-2.5386020473555904E-3</v>
      </c>
      <c r="J66" s="32"/>
      <c r="K66" s="9">
        <f t="shared" si="2"/>
        <v>-3.2200940762594985E-2</v>
      </c>
      <c r="L66" s="9">
        <f t="shared" si="1"/>
        <v>2.0012117208942294E-4</v>
      </c>
    </row>
    <row r="67" spans="2:12" x14ac:dyDescent="0.25">
      <c r="B67" s="21" t="s">
        <v>120</v>
      </c>
      <c r="C67" s="22">
        <v>1.2734797835084366E-3</v>
      </c>
      <c r="D67" s="23">
        <v>3.5664254123433756E-2</v>
      </c>
      <c r="E67" s="24">
        <v>15705</v>
      </c>
      <c r="F67" s="25">
        <v>0</v>
      </c>
      <c r="G67" s="7"/>
      <c r="H67" s="21" t="s">
        <v>120</v>
      </c>
      <c r="I67" s="38">
        <v>-1.8101501676883699E-3</v>
      </c>
      <c r="J67" s="32"/>
      <c r="K67" s="9">
        <f t="shared" si="2"/>
        <v>-5.0690671163001598E-2</v>
      </c>
      <c r="L67" s="9">
        <f t="shared" si="1"/>
        <v>6.4635857396240466E-5</v>
      </c>
    </row>
    <row r="68" spans="2:12" x14ac:dyDescent="0.25">
      <c r="B68" s="21" t="s">
        <v>121</v>
      </c>
      <c r="C68" s="22">
        <v>1.9102196752626553E-4</v>
      </c>
      <c r="D68" s="23">
        <v>1.3820189568736827E-2</v>
      </c>
      <c r="E68" s="24">
        <v>15705</v>
      </c>
      <c r="F68" s="25">
        <v>0</v>
      </c>
      <c r="G68" s="7"/>
      <c r="H68" s="21" t="s">
        <v>121</v>
      </c>
      <c r="I68" s="38">
        <v>1.0875418722031656E-3</v>
      </c>
      <c r="J68" s="32"/>
      <c r="K68" s="9">
        <f t="shared" si="2"/>
        <v>7.8677222364204741E-2</v>
      </c>
      <c r="L68" s="9">
        <f t="shared" si="1"/>
        <v>-1.5031949248033004E-5</v>
      </c>
    </row>
    <row r="69" spans="2:12" x14ac:dyDescent="0.25">
      <c r="B69" s="21" t="s">
        <v>122</v>
      </c>
      <c r="C69" s="22">
        <v>2.355937599490608E-3</v>
      </c>
      <c r="D69" s="23">
        <v>4.8482335191018487E-2</v>
      </c>
      <c r="E69" s="24">
        <v>15705</v>
      </c>
      <c r="F69" s="25">
        <v>0</v>
      </c>
      <c r="G69" s="7"/>
      <c r="H69" s="21" t="s">
        <v>122</v>
      </c>
      <c r="I69" s="38">
        <v>-5.6641455142318142E-4</v>
      </c>
      <c r="J69" s="32"/>
      <c r="K69" s="9">
        <f t="shared" si="2"/>
        <v>-1.1655381529338297E-2</v>
      </c>
      <c r="L69" s="9">
        <f t="shared" si="1"/>
        <v>2.7524196871682215E-5</v>
      </c>
    </row>
    <row r="70" spans="2:12" x14ac:dyDescent="0.25">
      <c r="B70" s="21" t="s">
        <v>123</v>
      </c>
      <c r="C70" s="22">
        <v>1.9102196752626553E-4</v>
      </c>
      <c r="D70" s="23">
        <v>1.3820189568736516E-2</v>
      </c>
      <c r="E70" s="24">
        <v>15705</v>
      </c>
      <c r="F70" s="25">
        <v>0</v>
      </c>
      <c r="G70" s="7"/>
      <c r="H70" s="21" t="s">
        <v>123</v>
      </c>
      <c r="I70" s="38">
        <v>1.1486536968380278E-4</v>
      </c>
      <c r="J70" s="32"/>
      <c r="K70" s="9">
        <f t="shared" si="2"/>
        <v>8.309830144058181E-3</v>
      </c>
      <c r="L70" s="9">
        <f t="shared" si="1"/>
        <v>-1.587663382510161E-6</v>
      </c>
    </row>
    <row r="71" spans="2:12" x14ac:dyDescent="0.25">
      <c r="B71" s="21" t="s">
        <v>124</v>
      </c>
      <c r="C71" s="22">
        <v>7.640878701050621E-4</v>
      </c>
      <c r="D71" s="23">
        <v>2.7632456609493955E-2</v>
      </c>
      <c r="E71" s="24">
        <v>15705</v>
      </c>
      <c r="F71" s="25">
        <v>0</v>
      </c>
      <c r="G71" s="7"/>
      <c r="H71" s="21" t="s">
        <v>124</v>
      </c>
      <c r="I71" s="38">
        <v>2.1551624762136817E-3</v>
      </c>
      <c r="J71" s="32"/>
      <c r="K71" s="9">
        <f t="shared" si="2"/>
        <v>7.7934284784784452E-2</v>
      </c>
      <c r="L71" s="9">
        <f t="shared" si="1"/>
        <v>-5.9594176857032653E-5</v>
      </c>
    </row>
    <row r="72" spans="2:12" x14ac:dyDescent="0.25">
      <c r="B72" s="21" t="s">
        <v>125</v>
      </c>
      <c r="C72" s="22">
        <v>1.9102196752626553E-4</v>
      </c>
      <c r="D72" s="23">
        <v>1.3820189568737337E-2</v>
      </c>
      <c r="E72" s="24">
        <v>15705</v>
      </c>
      <c r="F72" s="25">
        <v>0</v>
      </c>
      <c r="G72" s="7"/>
      <c r="H72" s="21" t="s">
        <v>125</v>
      </c>
      <c r="I72" s="38">
        <v>1.4571219842538943E-3</v>
      </c>
      <c r="J72" s="32"/>
      <c r="K72" s="9">
        <f t="shared" si="2"/>
        <v>0.10541415764954944</v>
      </c>
      <c r="L72" s="9">
        <f t="shared" ref="L72:L123" si="3">((0-C72)/D72)*I72</f>
        <v>-2.0140267032775974E-5</v>
      </c>
    </row>
    <row r="73" spans="2:12" x14ac:dyDescent="0.25">
      <c r="B73" s="21" t="s">
        <v>126</v>
      </c>
      <c r="C73" s="22">
        <v>1.2734797835084368E-4</v>
      </c>
      <c r="D73" s="23">
        <v>1.1284496846588984E-2</v>
      </c>
      <c r="E73" s="24">
        <v>15705</v>
      </c>
      <c r="F73" s="25">
        <v>0</v>
      </c>
      <c r="G73" s="7"/>
      <c r="H73" s="21" t="s">
        <v>126</v>
      </c>
      <c r="I73" s="38">
        <v>6.7858281234654469E-4</v>
      </c>
      <c r="J73" s="32"/>
      <c r="K73" s="9">
        <f t="shared" si="2"/>
        <v>6.0126419938904135E-2</v>
      </c>
      <c r="L73" s="9">
        <f t="shared" si="3"/>
        <v>-7.6579532495579359E-6</v>
      </c>
    </row>
    <row r="74" spans="2:12" x14ac:dyDescent="0.25">
      <c r="B74" s="21" t="s">
        <v>127</v>
      </c>
      <c r="C74" s="22">
        <v>1.5281757402101242E-3</v>
      </c>
      <c r="D74" s="23">
        <v>3.9063251037902258E-2</v>
      </c>
      <c r="E74" s="24">
        <v>15705</v>
      </c>
      <c r="F74" s="25">
        <v>0</v>
      </c>
      <c r="G74" s="7"/>
      <c r="H74" s="21" t="s">
        <v>127</v>
      </c>
      <c r="I74" s="38">
        <v>1.0933498512707479E-3</v>
      </c>
      <c r="J74" s="32"/>
      <c r="K74" s="9">
        <f t="shared" si="2"/>
        <v>2.7946445611842192E-2</v>
      </c>
      <c r="L74" s="9">
        <f t="shared" si="3"/>
        <v>-4.2772444020420424E-5</v>
      </c>
    </row>
    <row r="75" spans="2:12" x14ac:dyDescent="0.25">
      <c r="B75" s="21" t="s">
        <v>128</v>
      </c>
      <c r="C75" s="22">
        <v>6.8131168417701372E-3</v>
      </c>
      <c r="D75" s="23">
        <v>8.2262562388850324E-2</v>
      </c>
      <c r="E75" s="24">
        <v>15705</v>
      </c>
      <c r="F75" s="25">
        <v>0</v>
      </c>
      <c r="G75" s="7"/>
      <c r="H75" s="21" t="s">
        <v>128</v>
      </c>
      <c r="I75" s="38">
        <v>3.1501282642776383E-3</v>
      </c>
      <c r="J75" s="32"/>
      <c r="K75" s="9">
        <f t="shared" si="2"/>
        <v>3.8032684388768861E-2</v>
      </c>
      <c r="L75" s="9">
        <f t="shared" si="3"/>
        <v>-2.6089865557111608E-4</v>
      </c>
    </row>
    <row r="76" spans="2:12" x14ac:dyDescent="0.25">
      <c r="B76" s="21" t="s">
        <v>129</v>
      </c>
      <c r="C76" s="22">
        <v>1.388092964024196E-2</v>
      </c>
      <c r="D76" s="23">
        <v>0.11700051740702122</v>
      </c>
      <c r="E76" s="24">
        <v>15705</v>
      </c>
      <c r="F76" s="25">
        <v>0</v>
      </c>
      <c r="G76" s="7"/>
      <c r="H76" s="21" t="s">
        <v>129</v>
      </c>
      <c r="I76" s="38">
        <v>-8.4608197344014698E-3</v>
      </c>
      <c r="J76" s="32"/>
      <c r="K76" s="9">
        <f t="shared" si="2"/>
        <v>-7.1310587986073162E-2</v>
      </c>
      <c r="L76" s="9">
        <f t="shared" si="3"/>
        <v>1.0037908039622876E-3</v>
      </c>
    </row>
    <row r="77" spans="2:12" x14ac:dyDescent="0.25">
      <c r="B77" s="21" t="s">
        <v>130</v>
      </c>
      <c r="C77" s="22">
        <v>0.97535816618911175</v>
      </c>
      <c r="D77" s="23">
        <v>0.15503594523373065</v>
      </c>
      <c r="E77" s="24">
        <v>15705</v>
      </c>
      <c r="F77" s="25">
        <v>0</v>
      </c>
      <c r="G77" s="7"/>
      <c r="H77" s="21" t="s">
        <v>130</v>
      </c>
      <c r="I77" s="38">
        <v>4.023676894230793E-3</v>
      </c>
      <c r="J77" s="32"/>
      <c r="K77" s="9">
        <f t="shared" si="2"/>
        <v>6.3953412343742248E-4</v>
      </c>
      <c r="L77" s="9">
        <f t="shared" si="3"/>
        <v>-2.5313652978848682E-2</v>
      </c>
    </row>
    <row r="78" spans="2:12" x14ac:dyDescent="0.25">
      <c r="B78" s="21" t="s">
        <v>131</v>
      </c>
      <c r="C78" s="22">
        <v>2.1012416427889208E-3</v>
      </c>
      <c r="D78" s="23">
        <v>4.5792575251371606E-2</v>
      </c>
      <c r="E78" s="24">
        <v>15705</v>
      </c>
      <c r="F78" s="25">
        <v>0</v>
      </c>
      <c r="G78" s="7"/>
      <c r="H78" s="21" t="s">
        <v>131</v>
      </c>
      <c r="I78" s="38">
        <v>7.9626763861750786E-4</v>
      </c>
      <c r="J78" s="32"/>
      <c r="K78" s="9">
        <f t="shared" si="2"/>
        <v>1.7352037607289608E-2</v>
      </c>
      <c r="L78" s="9">
        <f t="shared" si="3"/>
        <v>-3.653759833081656E-5</v>
      </c>
    </row>
    <row r="79" spans="2:12" x14ac:dyDescent="0.25">
      <c r="B79" s="21" t="s">
        <v>132</v>
      </c>
      <c r="C79" s="22">
        <v>8.9143584845590568E-4</v>
      </c>
      <c r="D79" s="23">
        <v>2.9844562400422481E-2</v>
      </c>
      <c r="E79" s="24">
        <v>15705</v>
      </c>
      <c r="F79" s="25">
        <v>0</v>
      </c>
      <c r="G79" s="7"/>
      <c r="H79" s="21" t="s">
        <v>132</v>
      </c>
      <c r="I79" s="38">
        <v>3.1708415980720682E-3</v>
      </c>
      <c r="J79" s="32"/>
      <c r="K79" s="9">
        <f t="shared" si="2"/>
        <v>0.10615049246481581</v>
      </c>
      <c r="L79" s="9">
        <f t="shared" si="3"/>
        <v>-9.4710782901499021E-5</v>
      </c>
    </row>
    <row r="80" spans="2:12" x14ac:dyDescent="0.25">
      <c r="B80" s="21" t="s">
        <v>133</v>
      </c>
      <c r="C80" s="22">
        <v>6.3673989175421842E-5</v>
      </c>
      <c r="D80" s="23">
        <v>7.9795983091513617E-3</v>
      </c>
      <c r="E80" s="24">
        <v>15705</v>
      </c>
      <c r="F80" s="25">
        <v>0</v>
      </c>
      <c r="G80" s="7"/>
      <c r="H80" s="21" t="s">
        <v>133</v>
      </c>
      <c r="I80" s="38">
        <v>-4.5288451562615849E-4</v>
      </c>
      <c r="J80" s="32"/>
      <c r="K80" s="9">
        <f t="shared" si="2"/>
        <v>-5.6751688633631794E-2</v>
      </c>
      <c r="L80" s="9">
        <f t="shared" si="3"/>
        <v>3.613836515131928E-6</v>
      </c>
    </row>
    <row r="81" spans="2:12" x14ac:dyDescent="0.25">
      <c r="B81" s="21" t="s">
        <v>134</v>
      </c>
      <c r="C81" s="22">
        <v>1.2734797835084368E-4</v>
      </c>
      <c r="D81" s="23">
        <v>1.1284496846589546E-2</v>
      </c>
      <c r="E81" s="24">
        <v>15705</v>
      </c>
      <c r="F81" s="25">
        <v>0</v>
      </c>
      <c r="G81" s="7"/>
      <c r="H81" s="21" t="s">
        <v>134</v>
      </c>
      <c r="I81" s="38">
        <v>-1.7683375987958969E-4</v>
      </c>
      <c r="J81" s="32"/>
      <c r="K81" s="9">
        <f t="shared" si="2"/>
        <v>-1.5668509005007308E-2</v>
      </c>
      <c r="L81" s="9">
        <f t="shared" si="3"/>
        <v>1.9956070820871559E-6</v>
      </c>
    </row>
    <row r="82" spans="2:12" x14ac:dyDescent="0.25">
      <c r="B82" s="21" t="s">
        <v>135</v>
      </c>
      <c r="C82" s="22">
        <v>3.1836994587710915E-4</v>
      </c>
      <c r="D82" s="23">
        <v>1.7840651702661341E-2</v>
      </c>
      <c r="E82" s="24">
        <v>15705</v>
      </c>
      <c r="F82" s="25">
        <v>0</v>
      </c>
      <c r="G82" s="7"/>
      <c r="H82" s="21" t="s">
        <v>135</v>
      </c>
      <c r="I82" s="38">
        <v>-3.7550953848997757E-5</v>
      </c>
      <c r="J82" s="32"/>
      <c r="K82" s="9">
        <f t="shared" si="2"/>
        <v>-2.104127101380126E-3</v>
      </c>
      <c r="L82" s="9">
        <f t="shared" si="3"/>
        <v>6.7010417241405272E-7</v>
      </c>
    </row>
    <row r="83" spans="2:12" x14ac:dyDescent="0.25">
      <c r="B83" s="21" t="s">
        <v>136</v>
      </c>
      <c r="C83" s="22">
        <v>8.4686405603311039E-3</v>
      </c>
      <c r="D83" s="23">
        <v>9.1637641758185617E-2</v>
      </c>
      <c r="E83" s="24">
        <v>15705</v>
      </c>
      <c r="F83" s="25">
        <v>0</v>
      </c>
      <c r="G83" s="7"/>
      <c r="H83" s="21" t="s">
        <v>136</v>
      </c>
      <c r="I83" s="38">
        <v>5.0431477076648534E-3</v>
      </c>
      <c r="J83" s="32"/>
      <c r="K83" s="9">
        <f t="shared" si="2"/>
        <v>5.4567522761347284E-2</v>
      </c>
      <c r="L83" s="9">
        <f t="shared" si="3"/>
        <v>-4.6605962800277343E-4</v>
      </c>
    </row>
    <row r="84" spans="2:12" x14ac:dyDescent="0.25">
      <c r="B84" s="21" t="s">
        <v>137</v>
      </c>
      <c r="C84" s="22">
        <v>1.381725565106654E-2</v>
      </c>
      <c r="D84" s="23">
        <v>0.11673562779185274</v>
      </c>
      <c r="E84" s="24">
        <v>15705</v>
      </c>
      <c r="F84" s="25">
        <v>0</v>
      </c>
      <c r="G84" s="7"/>
      <c r="H84" s="21" t="s">
        <v>137</v>
      </c>
      <c r="I84" s="38">
        <v>-1.0053982972532344E-2</v>
      </c>
      <c r="J84" s="32"/>
      <c r="K84" s="9">
        <f t="shared" ref="K84:K123" si="4">((1-C84)/D84)*I84</f>
        <v>-8.4936061997872681E-2</v>
      </c>
      <c r="L84" s="9">
        <f t="shared" si="3"/>
        <v>1.1900261785600707E-3</v>
      </c>
    </row>
    <row r="85" spans="2:12" x14ac:dyDescent="0.25">
      <c r="B85" s="21" t="s">
        <v>138</v>
      </c>
      <c r="C85" s="22">
        <v>9.5510983763132757E-4</v>
      </c>
      <c r="D85" s="23">
        <v>3.0891072565811799E-2</v>
      </c>
      <c r="E85" s="24">
        <v>15705</v>
      </c>
      <c r="F85" s="25">
        <v>0</v>
      </c>
      <c r="G85" s="7"/>
      <c r="H85" s="21" t="s">
        <v>138</v>
      </c>
      <c r="I85" s="38">
        <v>-2.1100898914791468E-5</v>
      </c>
      <c r="J85" s="32"/>
      <c r="K85" s="9">
        <f t="shared" si="4"/>
        <v>-6.824219260675936E-4</v>
      </c>
      <c r="L85" s="9">
        <f t="shared" si="3"/>
        <v>6.5241101918507982E-7</v>
      </c>
    </row>
    <row r="86" spans="2:12" x14ac:dyDescent="0.25">
      <c r="B86" s="21" t="s">
        <v>139</v>
      </c>
      <c r="C86" s="22">
        <v>0.36612543775867562</v>
      </c>
      <c r="D86" s="23">
        <v>0.48175967020120658</v>
      </c>
      <c r="E86" s="24">
        <v>15705</v>
      </c>
      <c r="F86" s="25">
        <v>0</v>
      </c>
      <c r="G86" s="7"/>
      <c r="H86" s="21" t="s">
        <v>139</v>
      </c>
      <c r="I86" s="38">
        <v>7.2494992631428126E-2</v>
      </c>
      <c r="J86" s="32"/>
      <c r="K86" s="9">
        <f t="shared" si="4"/>
        <v>9.5385177633782459E-2</v>
      </c>
      <c r="L86" s="9">
        <f t="shared" si="3"/>
        <v>-5.5094401948191783E-2</v>
      </c>
    </row>
    <row r="87" spans="2:12" x14ac:dyDescent="0.25">
      <c r="B87" s="21" t="s">
        <v>140</v>
      </c>
      <c r="C87" s="22">
        <v>0.32123527539000318</v>
      </c>
      <c r="D87" s="23">
        <v>0.466965799387763</v>
      </c>
      <c r="E87" s="24">
        <v>15705</v>
      </c>
      <c r="F87" s="25">
        <v>0</v>
      </c>
      <c r="G87" s="7"/>
      <c r="H87" s="21" t="s">
        <v>140</v>
      </c>
      <c r="I87" s="38">
        <v>-3.1803279708012257E-2</v>
      </c>
      <c r="J87" s="32"/>
      <c r="K87" s="9">
        <f t="shared" si="4"/>
        <v>-4.6228105829176774E-2</v>
      </c>
      <c r="L87" s="9">
        <f t="shared" si="3"/>
        <v>2.187812325592841E-2</v>
      </c>
    </row>
    <row r="88" spans="2:12" x14ac:dyDescent="0.25">
      <c r="B88" s="21" t="s">
        <v>141</v>
      </c>
      <c r="C88" s="22">
        <v>6.3865011142948111E-2</v>
      </c>
      <c r="D88" s="23">
        <v>0.24452009849391612</v>
      </c>
      <c r="E88" s="24">
        <v>15705</v>
      </c>
      <c r="F88" s="25">
        <v>0</v>
      </c>
      <c r="G88" s="7"/>
      <c r="H88" s="21" t="s">
        <v>141</v>
      </c>
      <c r="I88" s="38">
        <v>-1.6921683861980112E-2</v>
      </c>
      <c r="J88" s="32"/>
      <c r="K88" s="9">
        <f t="shared" si="4"/>
        <v>-6.4783960219006065E-2</v>
      </c>
      <c r="L88" s="9">
        <f t="shared" si="3"/>
        <v>4.4196920214707586E-3</v>
      </c>
    </row>
    <row r="89" spans="2:12" x14ac:dyDescent="0.25">
      <c r="B89" s="21" t="s">
        <v>142</v>
      </c>
      <c r="C89" s="22">
        <v>0.14364851957975167</v>
      </c>
      <c r="D89" s="23">
        <v>0.35074414559495137</v>
      </c>
      <c r="E89" s="24">
        <v>15705</v>
      </c>
      <c r="F89" s="25">
        <v>0</v>
      </c>
      <c r="G89" s="7"/>
      <c r="H89" s="21" t="s">
        <v>142</v>
      </c>
      <c r="I89" s="38">
        <v>-3.1154828424138175E-2</v>
      </c>
      <c r="J89" s="32"/>
      <c r="K89" s="9">
        <f t="shared" si="4"/>
        <v>-7.606537066497393E-2</v>
      </c>
      <c r="L89" s="9">
        <f t="shared" si="3"/>
        <v>1.2759571434320854E-2</v>
      </c>
    </row>
    <row r="90" spans="2:12" x14ac:dyDescent="0.25">
      <c r="B90" s="21" t="s">
        <v>143</v>
      </c>
      <c r="C90" s="22">
        <v>1.2734797835084368E-4</v>
      </c>
      <c r="D90" s="23">
        <v>1.1284496846590315E-2</v>
      </c>
      <c r="E90" s="24">
        <v>15705</v>
      </c>
      <c r="F90" s="25">
        <v>0</v>
      </c>
      <c r="G90" s="7"/>
      <c r="H90" s="21" t="s">
        <v>143</v>
      </c>
      <c r="I90" s="38">
        <v>1.9108375143025275E-4</v>
      </c>
      <c r="J90" s="32"/>
      <c r="K90" s="9">
        <f t="shared" si="4"/>
        <v>1.6931141893007155E-2</v>
      </c>
      <c r="L90" s="9">
        <f t="shared" si="3"/>
        <v>-2.1564213071396746E-6</v>
      </c>
    </row>
    <row r="91" spans="2:12" x14ac:dyDescent="0.25">
      <c r="B91" s="21" t="s">
        <v>144</v>
      </c>
      <c r="C91" s="22">
        <v>1.9102196752626551E-3</v>
      </c>
      <c r="D91" s="23">
        <v>4.3665686101900823E-2</v>
      </c>
      <c r="E91" s="24">
        <v>15705</v>
      </c>
      <c r="F91" s="25">
        <v>0</v>
      </c>
      <c r="G91" s="7"/>
      <c r="H91" s="21" t="s">
        <v>144</v>
      </c>
      <c r="I91" s="38">
        <v>-2.2370961214470964E-3</v>
      </c>
      <c r="J91" s="32"/>
      <c r="K91" s="9">
        <f t="shared" si="4"/>
        <v>-5.1134494284821433E-2</v>
      </c>
      <c r="L91" s="9">
        <f t="shared" si="3"/>
        <v>9.7865060832194126E-5</v>
      </c>
    </row>
    <row r="92" spans="2:12" x14ac:dyDescent="0.25">
      <c r="B92" s="21" t="s">
        <v>145</v>
      </c>
      <c r="C92" s="22">
        <v>7.1569563833174143E-2</v>
      </c>
      <c r="D92" s="23">
        <v>0.25778206416252353</v>
      </c>
      <c r="E92" s="24">
        <v>15705</v>
      </c>
      <c r="F92" s="25">
        <v>0</v>
      </c>
      <c r="G92" s="7"/>
      <c r="H92" s="21" t="s">
        <v>145</v>
      </c>
      <c r="I92" s="38">
        <v>-1.3948018570972864E-2</v>
      </c>
      <c r="J92" s="32"/>
      <c r="K92" s="9">
        <f t="shared" si="4"/>
        <v>-5.0235321869976576E-2</v>
      </c>
      <c r="L92" s="9">
        <f t="shared" si="3"/>
        <v>3.8724711461390624E-3</v>
      </c>
    </row>
    <row r="93" spans="2:12" x14ac:dyDescent="0.25">
      <c r="B93" s="21" t="s">
        <v>146</v>
      </c>
      <c r="C93" s="22">
        <v>4.0751353072269979E-3</v>
      </c>
      <c r="D93" s="23">
        <v>6.370861023923928E-2</v>
      </c>
      <c r="E93" s="24">
        <v>15705</v>
      </c>
      <c r="F93" s="25">
        <v>0</v>
      </c>
      <c r="G93" s="7"/>
      <c r="H93" s="21" t="s">
        <v>146</v>
      </c>
      <c r="I93" s="38">
        <v>3.4080690856358072E-3</v>
      </c>
      <c r="J93" s="32"/>
      <c r="K93" s="9">
        <f t="shared" si="4"/>
        <v>5.3276640790461419E-2</v>
      </c>
      <c r="L93" s="9">
        <f t="shared" si="3"/>
        <v>-2.1799789083751242E-4</v>
      </c>
    </row>
    <row r="94" spans="2:12" x14ac:dyDescent="0.25">
      <c r="B94" s="21" t="s">
        <v>147</v>
      </c>
      <c r="C94" s="22">
        <v>1.4008277618592805E-2</v>
      </c>
      <c r="D94" s="23">
        <v>0.11752840210268238</v>
      </c>
      <c r="E94" s="24">
        <v>15705</v>
      </c>
      <c r="F94" s="25">
        <v>0</v>
      </c>
      <c r="G94" s="7"/>
      <c r="H94" s="21" t="s">
        <v>147</v>
      </c>
      <c r="I94" s="38">
        <v>-8.059034450737702E-3</v>
      </c>
      <c r="J94" s="32"/>
      <c r="K94" s="9">
        <f t="shared" si="4"/>
        <v>-6.7610391332229375E-2</v>
      </c>
      <c r="L94" s="9">
        <f t="shared" si="3"/>
        <v>9.6056093594384636E-4</v>
      </c>
    </row>
    <row r="95" spans="2:12" x14ac:dyDescent="0.25">
      <c r="B95" s="21" t="s">
        <v>148</v>
      </c>
      <c r="C95" s="22">
        <v>5.0939191340337473E-4</v>
      </c>
      <c r="D95" s="23">
        <v>2.2564681558563067E-2</v>
      </c>
      <c r="E95" s="24">
        <v>15705</v>
      </c>
      <c r="F95" s="25">
        <v>0</v>
      </c>
      <c r="G95" s="7"/>
      <c r="H95" s="21" t="s">
        <v>148</v>
      </c>
      <c r="I95" s="38">
        <v>-2.5028888428230214E-3</v>
      </c>
      <c r="J95" s="32"/>
      <c r="K95" s="9">
        <f t="shared" si="4"/>
        <v>-0.11086413451011025</v>
      </c>
      <c r="L95" s="9">
        <f t="shared" si="3"/>
        <v>5.6502075306165636E-5</v>
      </c>
    </row>
    <row r="96" spans="2:12" x14ac:dyDescent="0.25">
      <c r="B96" s="21" t="s">
        <v>149</v>
      </c>
      <c r="C96" s="22">
        <v>6.3673989175421842E-5</v>
      </c>
      <c r="D96" s="23">
        <v>7.9795983091519706E-3</v>
      </c>
      <c r="E96" s="24">
        <v>15705</v>
      </c>
      <c r="F96" s="25">
        <v>0</v>
      </c>
      <c r="G96" s="7"/>
      <c r="H96" s="21" t="s">
        <v>149</v>
      </c>
      <c r="I96" s="38">
        <v>3.3779885709279837E-4</v>
      </c>
      <c r="J96" s="32"/>
      <c r="K96" s="9">
        <f t="shared" si="4"/>
        <v>4.2330119262347372E-2</v>
      </c>
      <c r="L96" s="9">
        <f t="shared" si="3"/>
        <v>-2.6954991888911984E-6</v>
      </c>
    </row>
    <row r="97" spans="2:12" x14ac:dyDescent="0.25">
      <c r="B97" s="21" t="s">
        <v>150</v>
      </c>
      <c r="C97" s="22">
        <v>2.6106335561922956E-3</v>
      </c>
      <c r="D97" s="23">
        <v>5.1029246071971526E-2</v>
      </c>
      <c r="E97" s="24">
        <v>15705</v>
      </c>
      <c r="F97" s="25">
        <v>0</v>
      </c>
      <c r="G97" s="7"/>
      <c r="H97" s="21" t="s">
        <v>150</v>
      </c>
      <c r="I97" s="38">
        <v>-2.1808346576542422E-3</v>
      </c>
      <c r="J97" s="32"/>
      <c r="K97" s="9">
        <f t="shared" si="4"/>
        <v>-4.2625385733676108E-2</v>
      </c>
      <c r="L97" s="9">
        <f t="shared" si="3"/>
        <v>1.1157053211700209E-4</v>
      </c>
    </row>
    <row r="98" spans="2:12" x14ac:dyDescent="0.25">
      <c r="B98" s="21" t="s">
        <v>151</v>
      </c>
      <c r="C98" s="22">
        <v>4.5845272206303722E-3</v>
      </c>
      <c r="D98" s="23">
        <v>6.7555902230230724E-2</v>
      </c>
      <c r="E98" s="24">
        <v>15705</v>
      </c>
      <c r="F98" s="25">
        <v>0</v>
      </c>
      <c r="G98" s="7"/>
      <c r="H98" s="21" t="s">
        <v>151</v>
      </c>
      <c r="I98" s="38">
        <v>-5.2671783338942779E-4</v>
      </c>
      <c r="J98" s="32"/>
      <c r="K98" s="9">
        <f t="shared" si="4"/>
        <v>-7.7610255186561783E-3</v>
      </c>
      <c r="L98" s="9">
        <f t="shared" si="3"/>
        <v>3.5744504403712966E-5</v>
      </c>
    </row>
    <row r="99" spans="2:12" x14ac:dyDescent="0.25">
      <c r="B99" s="21" t="s">
        <v>152</v>
      </c>
      <c r="C99" s="22">
        <v>2.1012416427889208E-3</v>
      </c>
      <c r="D99" s="23">
        <v>4.5792575251371669E-2</v>
      </c>
      <c r="E99" s="24">
        <v>15705</v>
      </c>
      <c r="F99" s="25">
        <v>0</v>
      </c>
      <c r="G99" s="7"/>
      <c r="H99" s="21" t="s">
        <v>152</v>
      </c>
      <c r="I99" s="38">
        <v>-4.1163986084980838E-3</v>
      </c>
      <c r="J99" s="32"/>
      <c r="K99" s="9">
        <f t="shared" si="4"/>
        <v>-8.9703386144472097E-2</v>
      </c>
      <c r="L99" s="9">
        <f t="shared" si="3"/>
        <v>1.8888538430114724E-4</v>
      </c>
    </row>
    <row r="100" spans="2:12" x14ac:dyDescent="0.25">
      <c r="B100" s="21" t="s">
        <v>153</v>
      </c>
      <c r="C100" s="22">
        <v>3.5657433938236231E-3</v>
      </c>
      <c r="D100" s="23">
        <v>5.9609186521885203E-2</v>
      </c>
      <c r="E100" s="24">
        <v>15705</v>
      </c>
      <c r="F100" s="25">
        <v>0</v>
      </c>
      <c r="G100" s="7"/>
      <c r="H100" s="21" t="s">
        <v>153</v>
      </c>
      <c r="I100" s="38">
        <v>-3.3347885027337999E-3</v>
      </c>
      <c r="J100" s="32"/>
      <c r="K100" s="9">
        <f t="shared" si="4"/>
        <v>-5.5744721519398577E-2</v>
      </c>
      <c r="L100" s="9">
        <f t="shared" si="3"/>
        <v>1.9948267653436774E-4</v>
      </c>
    </row>
    <row r="101" spans="2:12" x14ac:dyDescent="0.25">
      <c r="B101" s="21" t="s">
        <v>154</v>
      </c>
      <c r="C101" s="22">
        <v>0.38019738936644382</v>
      </c>
      <c r="D101" s="23">
        <v>0.48545065665489884</v>
      </c>
      <c r="E101" s="24">
        <v>15705</v>
      </c>
      <c r="F101" s="25">
        <v>0</v>
      </c>
      <c r="G101" s="7"/>
      <c r="H101" s="21" t="s">
        <v>154</v>
      </c>
      <c r="I101" s="38">
        <v>7.2389278033288956E-2</v>
      </c>
      <c r="J101" s="32"/>
      <c r="K101" s="9">
        <f t="shared" si="4"/>
        <v>9.2423530366766607E-2</v>
      </c>
      <c r="L101" s="9">
        <f t="shared" si="3"/>
        <v>-5.6694154491469438E-2</v>
      </c>
    </row>
    <row r="102" spans="2:12" x14ac:dyDescent="0.25">
      <c r="B102" s="21" t="s">
        <v>155</v>
      </c>
      <c r="C102" s="22">
        <v>0.43903215536453361</v>
      </c>
      <c r="D102" s="23">
        <v>0.49628480203931091</v>
      </c>
      <c r="E102" s="24">
        <v>15705</v>
      </c>
      <c r="F102" s="25">
        <v>0</v>
      </c>
      <c r="G102" s="7"/>
      <c r="H102" s="21" t="s">
        <v>155</v>
      </c>
      <c r="I102" s="38">
        <v>3.9923054681261741E-2</v>
      </c>
      <c r="J102" s="32"/>
      <c r="K102" s="9">
        <f t="shared" si="4"/>
        <v>4.5126406941708656E-2</v>
      </c>
      <c r="L102" s="9">
        <f t="shared" si="3"/>
        <v>-3.5317431993539296E-2</v>
      </c>
    </row>
    <row r="103" spans="2:12" x14ac:dyDescent="0.25">
      <c r="B103" s="21" t="s">
        <v>156</v>
      </c>
      <c r="C103" s="22">
        <v>0.28309455587392551</v>
      </c>
      <c r="D103" s="23">
        <v>0.45051631701483674</v>
      </c>
      <c r="E103" s="24">
        <v>15705</v>
      </c>
      <c r="F103" s="25">
        <v>0</v>
      </c>
      <c r="G103" s="7"/>
      <c r="H103" s="21" t="s">
        <v>156</v>
      </c>
      <c r="I103" s="38">
        <v>6.6002265574827607E-2</v>
      </c>
      <c r="J103" s="32"/>
      <c r="K103" s="9">
        <f t="shared" si="4"/>
        <v>0.10502923363304201</v>
      </c>
      <c r="L103" s="9">
        <f t="shared" si="3"/>
        <v>-4.1474373632871903E-2</v>
      </c>
    </row>
    <row r="104" spans="2:12" x14ac:dyDescent="0.25">
      <c r="B104" s="21" t="s">
        <v>157</v>
      </c>
      <c r="C104" s="22">
        <v>1.3753581661891117E-2</v>
      </c>
      <c r="D104" s="23">
        <v>0.11647010092350946</v>
      </c>
      <c r="E104" s="24">
        <v>15705</v>
      </c>
      <c r="F104" s="25">
        <v>0</v>
      </c>
      <c r="G104" s="7"/>
      <c r="H104" s="21" t="s">
        <v>157</v>
      </c>
      <c r="I104" s="38">
        <v>9.5798780389997826E-3</v>
      </c>
      <c r="J104" s="32"/>
      <c r="K104" s="9">
        <f t="shared" si="4"/>
        <v>8.1120565099230033E-2</v>
      </c>
      <c r="L104" s="9">
        <f t="shared" si="3"/>
        <v>-1.1312571542019297E-3</v>
      </c>
    </row>
    <row r="105" spans="2:12" x14ac:dyDescent="0.25">
      <c r="B105" s="21" t="s">
        <v>158</v>
      </c>
      <c r="C105" s="22">
        <v>3.3938236230499838E-2</v>
      </c>
      <c r="D105" s="23">
        <v>0.18107600649434447</v>
      </c>
      <c r="E105" s="24">
        <v>15705</v>
      </c>
      <c r="F105" s="25">
        <v>0</v>
      </c>
      <c r="G105" s="7"/>
      <c r="H105" s="21" t="s">
        <v>158</v>
      </c>
      <c r="I105" s="38">
        <v>3.1568143868113761E-2</v>
      </c>
      <c r="J105" s="32"/>
      <c r="K105" s="9">
        <f t="shared" si="4"/>
        <v>0.16841975551913782</v>
      </c>
      <c r="L105" s="9">
        <f t="shared" si="3"/>
        <v>-5.9166708207026401E-3</v>
      </c>
    </row>
    <row r="106" spans="2:12" x14ac:dyDescent="0.25">
      <c r="B106" s="21" t="s">
        <v>159</v>
      </c>
      <c r="C106" s="22">
        <v>0.11021967526265521</v>
      </c>
      <c r="D106" s="23">
        <v>0.31317334407016434</v>
      </c>
      <c r="E106" s="24">
        <v>15705</v>
      </c>
      <c r="F106" s="25">
        <v>0</v>
      </c>
      <c r="G106" s="7"/>
      <c r="H106" s="21" t="s">
        <v>159</v>
      </c>
      <c r="I106" s="38">
        <v>5.3544772658701695E-2</v>
      </c>
      <c r="J106" s="32"/>
      <c r="K106" s="9">
        <f t="shared" si="4"/>
        <v>0.15213007781905216</v>
      </c>
      <c r="L106" s="9">
        <f t="shared" si="3"/>
        <v>-1.8844794955258284E-2</v>
      </c>
    </row>
    <row r="107" spans="2:12" x14ac:dyDescent="0.25">
      <c r="B107" s="21" t="s">
        <v>160</v>
      </c>
      <c r="C107" s="22">
        <v>8.8443170964660936E-2</v>
      </c>
      <c r="D107" s="23">
        <v>0.28394737234291623</v>
      </c>
      <c r="E107" s="24">
        <v>15705</v>
      </c>
      <c r="F107" s="25">
        <v>0</v>
      </c>
      <c r="G107" s="7"/>
      <c r="H107" s="21" t="s">
        <v>160</v>
      </c>
      <c r="I107" s="38">
        <v>-8.0669376558409507E-3</v>
      </c>
      <c r="J107" s="32"/>
      <c r="K107" s="9">
        <f t="shared" si="4"/>
        <v>-2.5897306423049205E-2</v>
      </c>
      <c r="L107" s="9">
        <f t="shared" si="3"/>
        <v>2.5126682468297949E-3</v>
      </c>
    </row>
    <row r="108" spans="2:12" x14ac:dyDescent="0.25">
      <c r="B108" s="21" t="s">
        <v>161</v>
      </c>
      <c r="C108" s="22">
        <v>0.26851321235275388</v>
      </c>
      <c r="D108" s="23">
        <v>0.44320015161956822</v>
      </c>
      <c r="E108" s="24">
        <v>15705</v>
      </c>
      <c r="F108" s="25">
        <v>0</v>
      </c>
      <c r="G108" s="7"/>
      <c r="H108" s="21" t="s">
        <v>161</v>
      </c>
      <c r="I108" s="38">
        <v>5.9388059120735942E-2</v>
      </c>
      <c r="J108" s="32"/>
      <c r="K108" s="9">
        <f t="shared" si="4"/>
        <v>9.8017973216130636E-2</v>
      </c>
      <c r="L108" s="9">
        <f t="shared" si="3"/>
        <v>-3.5980309283811178E-2</v>
      </c>
    </row>
    <row r="109" spans="2:12" x14ac:dyDescent="0.25">
      <c r="B109" s="21" t="s">
        <v>162</v>
      </c>
      <c r="C109" s="22">
        <v>0.62617000955109836</v>
      </c>
      <c r="D109" s="23">
        <v>0.48383471818198259</v>
      </c>
      <c r="E109" s="24">
        <v>15705</v>
      </c>
      <c r="F109" s="25">
        <v>0</v>
      </c>
      <c r="G109" s="7"/>
      <c r="H109" s="21" t="s">
        <v>162</v>
      </c>
      <c r="I109" s="38">
        <v>3.9605916350142593E-2</v>
      </c>
      <c r="J109" s="32"/>
      <c r="K109" s="9">
        <f t="shared" si="4"/>
        <v>3.0601109789159309E-2</v>
      </c>
      <c r="L109" s="9">
        <f t="shared" si="3"/>
        <v>-5.1257249815464589E-2</v>
      </c>
    </row>
    <row r="110" spans="2:12" x14ac:dyDescent="0.25">
      <c r="B110" s="21" t="s">
        <v>163</v>
      </c>
      <c r="C110" s="22">
        <v>0.70850047755491885</v>
      </c>
      <c r="D110" s="23">
        <v>0.45446749292969624</v>
      </c>
      <c r="E110" s="24">
        <v>15705</v>
      </c>
      <c r="F110" s="25">
        <v>0</v>
      </c>
      <c r="G110" s="7"/>
      <c r="H110" s="21" t="s">
        <v>163</v>
      </c>
      <c r="I110" s="38">
        <v>2.2842385533800282E-2</v>
      </c>
      <c r="J110" s="32"/>
      <c r="K110" s="9">
        <f t="shared" si="4"/>
        <v>1.4651310771833915E-2</v>
      </c>
      <c r="L110" s="9">
        <f t="shared" si="3"/>
        <v>-3.5610558094844036E-2</v>
      </c>
    </row>
    <row r="111" spans="2:12" x14ac:dyDescent="0.25">
      <c r="B111" s="21" t="s">
        <v>164</v>
      </c>
      <c r="C111" s="22">
        <v>0.22871696911811523</v>
      </c>
      <c r="D111" s="23">
        <v>0.42001994037639179</v>
      </c>
      <c r="E111" s="24">
        <v>15705</v>
      </c>
      <c r="F111" s="25">
        <v>0</v>
      </c>
      <c r="G111" s="7"/>
      <c r="H111" s="21" t="s">
        <v>164</v>
      </c>
      <c r="I111" s="38">
        <v>5.6762142439184628E-2</v>
      </c>
      <c r="J111" s="32"/>
      <c r="K111" s="9">
        <f t="shared" si="4"/>
        <v>0.10423237815950206</v>
      </c>
      <c r="L111" s="9">
        <f t="shared" si="3"/>
        <v>-3.0909163902330665E-2</v>
      </c>
    </row>
    <row r="112" spans="2:12" x14ac:dyDescent="0.25">
      <c r="B112" s="21" t="s">
        <v>165</v>
      </c>
      <c r="C112" s="22">
        <v>0.86074498567335245</v>
      </c>
      <c r="D112" s="23">
        <v>0.34622346534633563</v>
      </c>
      <c r="E112" s="24">
        <v>15705</v>
      </c>
      <c r="F112" s="25">
        <v>0</v>
      </c>
      <c r="G112" s="7"/>
      <c r="H112" s="21" t="s">
        <v>165</v>
      </c>
      <c r="I112" s="38">
        <v>2.9572683048348303E-2</v>
      </c>
      <c r="J112" s="32"/>
      <c r="K112" s="9">
        <f t="shared" si="4"/>
        <v>1.1894469363755203E-2</v>
      </c>
      <c r="L112" s="9">
        <f t="shared" si="3"/>
        <v>-7.3520547260742031E-2</v>
      </c>
    </row>
    <row r="113" spans="2:12" x14ac:dyDescent="0.25">
      <c r="B113" s="21" t="s">
        <v>166</v>
      </c>
      <c r="C113" s="22">
        <v>0.1973893664438077</v>
      </c>
      <c r="D113" s="23">
        <v>0.39804132042755924</v>
      </c>
      <c r="E113" s="24">
        <v>15705</v>
      </c>
      <c r="F113" s="25">
        <v>0</v>
      </c>
      <c r="G113" s="7"/>
      <c r="H113" s="21" t="s">
        <v>166</v>
      </c>
      <c r="I113" s="38">
        <v>5.197758793422344E-2</v>
      </c>
      <c r="J113" s="32"/>
      <c r="K113" s="9">
        <f t="shared" si="4"/>
        <v>0.10480762333367376</v>
      </c>
      <c r="L113" s="9">
        <f t="shared" si="3"/>
        <v>-2.5775774084441781E-2</v>
      </c>
    </row>
    <row r="114" spans="2:12" x14ac:dyDescent="0.25">
      <c r="B114" s="21" t="s">
        <v>167</v>
      </c>
      <c r="C114" s="22">
        <v>1.5090735434574978E-2</v>
      </c>
      <c r="D114" s="23">
        <v>0.12191780668020287</v>
      </c>
      <c r="E114" s="24">
        <v>15705</v>
      </c>
      <c r="F114" s="25">
        <v>0</v>
      </c>
      <c r="G114" s="7"/>
      <c r="H114" s="21" t="s">
        <v>167</v>
      </c>
      <c r="I114" s="38">
        <v>1.684726936005328E-2</v>
      </c>
      <c r="J114" s="32"/>
      <c r="K114" s="9">
        <f t="shared" si="4"/>
        <v>0.13610014916746438</v>
      </c>
      <c r="L114" s="9">
        <f t="shared" si="3"/>
        <v>-2.0853203615651059E-3</v>
      </c>
    </row>
    <row r="115" spans="2:12" x14ac:dyDescent="0.25">
      <c r="B115" s="21" t="s">
        <v>168</v>
      </c>
      <c r="C115" s="22">
        <v>7.1569563833174143E-2</v>
      </c>
      <c r="D115" s="23">
        <v>0.25778206416252814</v>
      </c>
      <c r="E115" s="24">
        <v>15705</v>
      </c>
      <c r="F115" s="25">
        <v>0</v>
      </c>
      <c r="G115" s="7"/>
      <c r="H115" s="21" t="s">
        <v>168</v>
      </c>
      <c r="I115" s="38">
        <v>2.5225435077108713E-2</v>
      </c>
      <c r="J115" s="32"/>
      <c r="K115" s="9">
        <f t="shared" si="4"/>
        <v>9.0852176885246577E-2</v>
      </c>
      <c r="L115" s="9">
        <f t="shared" si="3"/>
        <v>-7.0034871969698346E-3</v>
      </c>
    </row>
    <row r="116" spans="2:12" x14ac:dyDescent="0.25">
      <c r="B116" s="21" t="s">
        <v>169</v>
      </c>
      <c r="C116" s="22">
        <v>9.9840815027061436E-2</v>
      </c>
      <c r="D116" s="23">
        <v>0.29979718076535156</v>
      </c>
      <c r="E116" s="24">
        <v>15705</v>
      </c>
      <c r="F116" s="25">
        <v>0</v>
      </c>
      <c r="G116" s="7"/>
      <c r="H116" s="21" t="s">
        <v>169</v>
      </c>
      <c r="I116" s="38">
        <v>5.1565668635388383E-2</v>
      </c>
      <c r="J116" s="32"/>
      <c r="K116" s="9">
        <f t="shared" si="4"/>
        <v>0.15482904186396007</v>
      </c>
      <c r="L116" s="9">
        <f t="shared" si="3"/>
        <v>-1.7172804530147089E-2</v>
      </c>
    </row>
    <row r="117" spans="2:12" x14ac:dyDescent="0.25">
      <c r="B117" s="21" t="s">
        <v>170</v>
      </c>
      <c r="C117" s="22">
        <v>0.13263291945240369</v>
      </c>
      <c r="D117" s="23">
        <v>0.33918837501164179</v>
      </c>
      <c r="E117" s="24">
        <v>15705</v>
      </c>
      <c r="F117" s="25">
        <v>0</v>
      </c>
      <c r="G117" s="7"/>
      <c r="H117" s="21" t="s">
        <v>170</v>
      </c>
      <c r="I117" s="38">
        <v>4.9502732551615428E-2</v>
      </c>
      <c r="J117" s="32"/>
      <c r="K117" s="9">
        <f t="shared" si="4"/>
        <v>0.12658759490489446</v>
      </c>
      <c r="L117" s="9">
        <f t="shared" si="3"/>
        <v>-1.9357066523777357E-2</v>
      </c>
    </row>
    <row r="118" spans="2:12" x14ac:dyDescent="0.25">
      <c r="B118" s="21" t="s">
        <v>171</v>
      </c>
      <c r="C118" s="22">
        <v>8.9143584845590568E-3</v>
      </c>
      <c r="D118" s="23">
        <v>9.3997102540727198E-2</v>
      </c>
      <c r="E118" s="24">
        <v>15705</v>
      </c>
      <c r="F118" s="25">
        <v>0</v>
      </c>
      <c r="G118" s="7"/>
      <c r="H118" s="21" t="s">
        <v>171</v>
      </c>
      <c r="I118" s="38">
        <v>1.6218888741392677E-2</v>
      </c>
      <c r="J118" s="32"/>
      <c r="K118" s="9">
        <f t="shared" si="4"/>
        <v>0.17100854514069755</v>
      </c>
      <c r="L118" s="9">
        <f t="shared" si="3"/>
        <v>-1.5381430337100968E-3</v>
      </c>
    </row>
    <row r="119" spans="2:12" x14ac:dyDescent="0.25">
      <c r="B119" s="21" t="s">
        <v>172</v>
      </c>
      <c r="C119" s="22">
        <v>1.9675262655205347E-2</v>
      </c>
      <c r="D119" s="23">
        <v>0.1388861941522819</v>
      </c>
      <c r="E119" s="24">
        <v>15705</v>
      </c>
      <c r="F119" s="25">
        <v>0</v>
      </c>
      <c r="G119" s="7"/>
      <c r="H119" s="21" t="s">
        <v>172</v>
      </c>
      <c r="I119" s="38">
        <v>2.755105977419969E-2</v>
      </c>
      <c r="J119" s="32"/>
      <c r="K119" s="9">
        <f t="shared" si="4"/>
        <v>0.19446846824169592</v>
      </c>
      <c r="L119" s="9">
        <f t="shared" si="3"/>
        <v>-3.9030109565266328E-3</v>
      </c>
    </row>
    <row r="120" spans="2:12" x14ac:dyDescent="0.25">
      <c r="B120" s="21" t="s">
        <v>173</v>
      </c>
      <c r="C120" s="22">
        <v>1.5854823304680039E-2</v>
      </c>
      <c r="D120" s="23">
        <v>0.12491773885119536</v>
      </c>
      <c r="E120" s="24">
        <v>15705</v>
      </c>
      <c r="F120" s="25">
        <v>0</v>
      </c>
      <c r="G120" s="7"/>
      <c r="H120" s="21" t="s">
        <v>173</v>
      </c>
      <c r="I120" s="38">
        <v>2.0731033167976917E-2</v>
      </c>
      <c r="J120" s="32"/>
      <c r="K120" s="9">
        <f t="shared" si="4"/>
        <v>0.16332625364343878</v>
      </c>
      <c r="L120" s="9">
        <f t="shared" si="3"/>
        <v>-2.6312265241470148E-3</v>
      </c>
    </row>
    <row r="121" spans="2:12" x14ac:dyDescent="0.25">
      <c r="B121" s="21" t="s">
        <v>174</v>
      </c>
      <c r="C121" s="22">
        <v>0.18338108882521489</v>
      </c>
      <c r="D121" s="23">
        <v>0.38699095729813521</v>
      </c>
      <c r="E121" s="24">
        <v>15705</v>
      </c>
      <c r="F121" s="25">
        <v>0</v>
      </c>
      <c r="G121" s="7"/>
      <c r="H121" s="21" t="s">
        <v>174</v>
      </c>
      <c r="I121" s="38">
        <v>4.0725687763148992E-2</v>
      </c>
      <c r="J121" s="32"/>
      <c r="K121" s="9">
        <f t="shared" si="4"/>
        <v>8.5938356364140434E-2</v>
      </c>
      <c r="L121" s="9">
        <f t="shared" si="3"/>
        <v>-1.929843792036838E-2</v>
      </c>
    </row>
    <row r="122" spans="2:12" x14ac:dyDescent="0.25">
      <c r="B122" s="21" t="s">
        <v>175</v>
      </c>
      <c r="C122" s="22">
        <v>0.30143266475644698</v>
      </c>
      <c r="D122" s="23">
        <v>0.45889478328314393</v>
      </c>
      <c r="E122" s="24">
        <v>15705</v>
      </c>
      <c r="F122" s="25">
        <v>0</v>
      </c>
      <c r="G122" s="7"/>
      <c r="H122" s="21" t="s">
        <v>175</v>
      </c>
      <c r="I122" s="38">
        <v>-1.650234432738357E-4</v>
      </c>
      <c r="J122" s="32"/>
      <c r="K122" s="9">
        <f t="shared" si="4"/>
        <v>-2.5121224128056785E-4</v>
      </c>
      <c r="L122" s="9">
        <f t="shared" si="3"/>
        <v>1.0839839123345256E-4</v>
      </c>
    </row>
    <row r="123" spans="2:12" x14ac:dyDescent="0.25">
      <c r="B123" s="21" t="s">
        <v>176</v>
      </c>
      <c r="C123" s="22">
        <v>0.1209805794333015</v>
      </c>
      <c r="D123" s="23">
        <v>0.32611508801177769</v>
      </c>
      <c r="E123" s="24">
        <v>15705</v>
      </c>
      <c r="F123" s="25">
        <v>0</v>
      </c>
      <c r="G123" s="7"/>
      <c r="H123" s="21" t="s">
        <v>176</v>
      </c>
      <c r="I123" s="38">
        <v>1.8200300214333973E-2</v>
      </c>
      <c r="J123" s="32"/>
      <c r="K123" s="9">
        <f t="shared" si="4"/>
        <v>4.9057581009456459E-2</v>
      </c>
      <c r="L123" s="9">
        <f t="shared" si="3"/>
        <v>-6.7518583062634759E-3</v>
      </c>
    </row>
    <row r="124" spans="2:12" x14ac:dyDescent="0.25">
      <c r="B124" s="21" t="s">
        <v>177</v>
      </c>
      <c r="C124" s="22">
        <v>2.2222222222222223E-2</v>
      </c>
      <c r="D124" s="23">
        <v>0.1474102394117211</v>
      </c>
      <c r="E124" s="24">
        <v>15705</v>
      </c>
      <c r="F124" s="25">
        <v>0</v>
      </c>
      <c r="G124" s="7"/>
      <c r="H124" s="21" t="s">
        <v>177</v>
      </c>
      <c r="I124" s="38">
        <v>-2.5089699939185254E-3</v>
      </c>
      <c r="J124" s="32"/>
      <c r="K124" s="9">
        <f t="shared" ref="K124:K170" si="5">((1-C124)/D124)*I124</f>
        <v>-1.6642094300606071E-2</v>
      </c>
      <c r="L124" s="9">
        <f t="shared" ref="L124:L170" si="6">((0-C124)/D124)*I124</f>
        <v>3.7822941592286532E-4</v>
      </c>
    </row>
    <row r="125" spans="2:12" ht="15" customHeight="1" x14ac:dyDescent="0.25">
      <c r="B125" s="21" t="s">
        <v>178</v>
      </c>
      <c r="C125" s="22">
        <v>3.7058261700095511E-2</v>
      </c>
      <c r="D125" s="23">
        <v>0.18891061189748107</v>
      </c>
      <c r="E125" s="24">
        <v>15705</v>
      </c>
      <c r="F125" s="25">
        <v>0</v>
      </c>
      <c r="G125" s="7"/>
      <c r="H125" s="21" t="s">
        <v>178</v>
      </c>
      <c r="I125" s="38">
        <v>3.3303361246960442E-2</v>
      </c>
      <c r="J125" s="32"/>
      <c r="K125" s="9">
        <f t="shared" si="5"/>
        <v>0.16975857654720439</v>
      </c>
      <c r="L125" s="9">
        <f t="shared" si="6"/>
        <v>-6.5330616643835852E-3</v>
      </c>
    </row>
    <row r="126" spans="2:12" x14ac:dyDescent="0.25">
      <c r="B126" s="21" t="s">
        <v>179</v>
      </c>
      <c r="C126" s="22">
        <v>3.7567653613498888E-3</v>
      </c>
      <c r="D126" s="23">
        <v>6.1179166389648355E-2</v>
      </c>
      <c r="E126" s="24">
        <v>15705</v>
      </c>
      <c r="F126" s="25">
        <v>0</v>
      </c>
      <c r="H126" s="21" t="s">
        <v>179</v>
      </c>
      <c r="I126" s="38">
        <v>3.2197621318260572E-3</v>
      </c>
      <c r="J126" s="32"/>
      <c r="K126" s="9">
        <f t="shared" si="5"/>
        <v>5.2430695451910751E-2</v>
      </c>
      <c r="L126" s="9">
        <f t="shared" si="6"/>
        <v>-1.9771258031846698E-4</v>
      </c>
    </row>
    <row r="127" spans="2:12" x14ac:dyDescent="0.3">
      <c r="B127" s="21" t="s">
        <v>180</v>
      </c>
      <c r="C127" s="22">
        <v>0.86475644699140408</v>
      </c>
      <c r="D127" s="23">
        <v>0.34199441764384386</v>
      </c>
      <c r="E127" s="24">
        <v>15705</v>
      </c>
      <c r="F127" s="25">
        <v>0</v>
      </c>
      <c r="H127" s="21" t="s">
        <v>180</v>
      </c>
      <c r="I127" s="38">
        <v>3.0461925820900983E-2</v>
      </c>
      <c r="J127" s="39"/>
      <c r="K127" s="9">
        <f t="shared" si="5"/>
        <v>1.2046334287810847E-2</v>
      </c>
      <c r="L127" s="9">
        <f t="shared" si="6"/>
        <v>-7.7025078136892272E-2</v>
      </c>
    </row>
    <row r="128" spans="2:12" x14ac:dyDescent="0.3">
      <c r="B128" s="21" t="s">
        <v>181</v>
      </c>
      <c r="C128" s="22">
        <v>0.21751034702324101</v>
      </c>
      <c r="D128" s="23">
        <v>0.41256567227339436</v>
      </c>
      <c r="E128" s="24">
        <v>15705</v>
      </c>
      <c r="F128" s="25">
        <v>0</v>
      </c>
      <c r="H128" s="21" t="s">
        <v>181</v>
      </c>
      <c r="I128" s="38">
        <v>5.1300892671042077E-2</v>
      </c>
      <c r="J128" s="39"/>
      <c r="K128" s="9">
        <f t="shared" si="5"/>
        <v>9.7299461398137235E-2</v>
      </c>
      <c r="L128" s="9">
        <f t="shared" si="6"/>
        <v>-2.7046542447394972E-2</v>
      </c>
    </row>
    <row r="129" spans="2:12" x14ac:dyDescent="0.3">
      <c r="B129" s="21" t="s">
        <v>182</v>
      </c>
      <c r="C129" s="22">
        <v>0.4402419611588666</v>
      </c>
      <c r="D129" s="23">
        <v>0.49643193784147116</v>
      </c>
      <c r="E129" s="24">
        <v>15705</v>
      </c>
      <c r="F129" s="25">
        <v>0</v>
      </c>
      <c r="H129" s="21" t="s">
        <v>182</v>
      </c>
      <c r="I129" s="38">
        <v>-6.3964793645661336E-2</v>
      </c>
      <c r="J129" s="39"/>
      <c r="K129" s="9">
        <f t="shared" si="5"/>
        <v>-7.2124302883604899E-2</v>
      </c>
      <c r="L129" s="9">
        <f t="shared" si="6"/>
        <v>5.6724767391337069E-2</v>
      </c>
    </row>
    <row r="130" spans="2:12" x14ac:dyDescent="0.3">
      <c r="B130" s="21" t="s">
        <v>183</v>
      </c>
      <c r="C130" s="22">
        <v>1.0824578159821714E-3</v>
      </c>
      <c r="D130" s="23">
        <v>3.2883961976051569E-2</v>
      </c>
      <c r="E130" s="24">
        <v>15705</v>
      </c>
      <c r="F130" s="25">
        <v>0</v>
      </c>
      <c r="H130" s="21" t="s">
        <v>183</v>
      </c>
      <c r="I130" s="38">
        <v>-3.0532557701750682E-3</v>
      </c>
      <c r="J130" s="39"/>
      <c r="K130" s="9">
        <f t="shared" si="5"/>
        <v>-9.274888323443628E-2</v>
      </c>
      <c r="L130" s="9">
        <f t="shared" si="6"/>
        <v>1.0050554659519485E-4</v>
      </c>
    </row>
    <row r="131" spans="2:12" x14ac:dyDescent="0.3">
      <c r="B131" s="21" t="s">
        <v>184</v>
      </c>
      <c r="C131" s="22">
        <v>1.9356892709328239E-2</v>
      </c>
      <c r="D131" s="23">
        <v>0.13778030397538349</v>
      </c>
      <c r="E131" s="24">
        <v>15705</v>
      </c>
      <c r="F131" s="25">
        <v>0</v>
      </c>
      <c r="H131" s="21" t="s">
        <v>184</v>
      </c>
      <c r="I131" s="38">
        <v>-2.457671521668205E-3</v>
      </c>
      <c r="J131" s="39"/>
      <c r="K131" s="9">
        <f t="shared" si="5"/>
        <v>-1.7492330675501353E-2</v>
      </c>
      <c r="L131" s="9">
        <f t="shared" si="6"/>
        <v>3.4528073017027543E-4</v>
      </c>
    </row>
    <row r="132" spans="2:12" x14ac:dyDescent="0.3">
      <c r="B132" s="21" t="s">
        <v>185</v>
      </c>
      <c r="C132" s="22">
        <v>7.640878701050621E-4</v>
      </c>
      <c r="D132" s="23">
        <v>2.7632456609491284E-2</v>
      </c>
      <c r="E132" s="24">
        <v>15705</v>
      </c>
      <c r="F132" s="25">
        <v>0</v>
      </c>
      <c r="H132" s="21" t="s">
        <v>185</v>
      </c>
      <c r="I132" s="38">
        <v>-1.5425751006972928E-3</v>
      </c>
      <c r="J132" s="39"/>
      <c r="K132" s="9">
        <f t="shared" si="5"/>
        <v>-5.5782099273963215E-2</v>
      </c>
      <c r="L132" s="9">
        <f t="shared" si="6"/>
        <v>4.2655017605783385E-5</v>
      </c>
    </row>
    <row r="133" spans="2:12" x14ac:dyDescent="0.3">
      <c r="B133" s="21" t="s">
        <v>186</v>
      </c>
      <c r="C133" s="22">
        <v>8.0229226361031528E-3</v>
      </c>
      <c r="D133" s="23">
        <v>8.9213575949597418E-2</v>
      </c>
      <c r="E133" s="24">
        <v>15705</v>
      </c>
      <c r="F133" s="25">
        <v>0</v>
      </c>
      <c r="H133" s="21" t="s">
        <v>186</v>
      </c>
      <c r="I133" s="38">
        <v>4.8364024153318445E-3</v>
      </c>
      <c r="J133" s="39"/>
      <c r="K133" s="9">
        <f t="shared" si="5"/>
        <v>5.3776572476223264E-2</v>
      </c>
      <c r="L133" s="9">
        <f t="shared" si="6"/>
        <v>-4.3493472828834537E-4</v>
      </c>
    </row>
    <row r="134" spans="2:12" x14ac:dyDescent="0.3">
      <c r="B134" s="21" t="s">
        <v>187</v>
      </c>
      <c r="C134" s="22">
        <v>4.4571792422795289E-4</v>
      </c>
      <c r="D134" s="23">
        <v>2.1107999184075094E-2</v>
      </c>
      <c r="E134" s="24">
        <v>15705</v>
      </c>
      <c r="F134" s="25">
        <v>0</v>
      </c>
      <c r="H134" s="21" t="s">
        <v>187</v>
      </c>
      <c r="I134" s="38">
        <v>1.0456551014257273E-3</v>
      </c>
      <c r="J134" s="39"/>
      <c r="K134" s="9">
        <f t="shared" si="5"/>
        <v>4.9516253297612549E-2</v>
      </c>
      <c r="L134" s="9">
        <f t="shared" si="6"/>
        <v>-2.208012314201095E-5</v>
      </c>
    </row>
    <row r="135" spans="2:12" x14ac:dyDescent="0.3">
      <c r="B135" s="21" t="s">
        <v>188</v>
      </c>
      <c r="C135" s="22">
        <v>6.1127029608404965E-2</v>
      </c>
      <c r="D135" s="23">
        <v>0.23957080451391383</v>
      </c>
      <c r="E135" s="24">
        <v>15705</v>
      </c>
      <c r="F135" s="25">
        <v>0</v>
      </c>
      <c r="H135" s="21" t="s">
        <v>188</v>
      </c>
      <c r="I135" s="38">
        <v>3.864780085115431E-2</v>
      </c>
      <c r="J135" s="39"/>
      <c r="K135" s="9">
        <f t="shared" si="5"/>
        <v>0.15145992291443289</v>
      </c>
      <c r="L135" s="9">
        <f t="shared" si="6"/>
        <v>-9.8610733128420211E-3</v>
      </c>
    </row>
    <row r="136" spans="2:12" x14ac:dyDescent="0.3">
      <c r="B136" s="21" t="s">
        <v>189</v>
      </c>
      <c r="C136" s="22">
        <v>0.45832537408468643</v>
      </c>
      <c r="D136" s="23">
        <v>0.49827606251090734</v>
      </c>
      <c r="E136" s="24">
        <v>15705</v>
      </c>
      <c r="F136" s="25">
        <v>0</v>
      </c>
      <c r="H136" s="21" t="s">
        <v>189</v>
      </c>
      <c r="I136" s="38">
        <v>4.3540046108183482E-2</v>
      </c>
      <c r="J136" s="39"/>
      <c r="K136" s="9">
        <f t="shared" si="5"/>
        <v>4.733227213271865E-2</v>
      </c>
      <c r="L136" s="9">
        <f t="shared" si="6"/>
        <v>-4.0049100130634632E-2</v>
      </c>
    </row>
    <row r="137" spans="2:12" x14ac:dyDescent="0.3">
      <c r="B137" s="21" t="s">
        <v>190</v>
      </c>
      <c r="C137" s="22">
        <v>8.341292581980261E-3</v>
      </c>
      <c r="D137" s="23">
        <v>9.0951867197427358E-2</v>
      </c>
      <c r="E137" s="24">
        <v>15705</v>
      </c>
      <c r="F137" s="25">
        <v>0</v>
      </c>
      <c r="H137" s="21" t="s">
        <v>190</v>
      </c>
      <c r="I137" s="38">
        <v>9.1421461311476972E-3</v>
      </c>
      <c r="J137" s="39"/>
      <c r="K137" s="9">
        <f t="shared" si="5"/>
        <v>9.9677874625283241E-2</v>
      </c>
      <c r="L137" s="9">
        <f t="shared" si="6"/>
        <v>-8.3843595581816518E-4</v>
      </c>
    </row>
    <row r="138" spans="2:12" x14ac:dyDescent="0.3">
      <c r="B138" s="21" t="s">
        <v>191</v>
      </c>
      <c r="C138" s="22">
        <v>2.2922636103151861E-3</v>
      </c>
      <c r="D138" s="23">
        <v>4.7824206947156153E-2</v>
      </c>
      <c r="E138" s="24">
        <v>15705</v>
      </c>
      <c r="F138" s="25">
        <v>0</v>
      </c>
      <c r="H138" s="21" t="s">
        <v>191</v>
      </c>
      <c r="I138" s="38">
        <v>-6.4270847783029616E-5</v>
      </c>
      <c r="J138" s="39"/>
      <c r="K138" s="9">
        <f t="shared" si="5"/>
        <v>-1.3408172586804505E-3</v>
      </c>
      <c r="L138" s="9">
        <f t="shared" si="6"/>
        <v>3.0805680842744413E-6</v>
      </c>
    </row>
    <row r="139" spans="2:12" x14ac:dyDescent="0.3">
      <c r="B139" s="21" t="s">
        <v>192</v>
      </c>
      <c r="C139" s="22">
        <v>2.1967526265520537E-2</v>
      </c>
      <c r="D139" s="23">
        <v>0.14658213457014851</v>
      </c>
      <c r="E139" s="24">
        <v>15705</v>
      </c>
      <c r="F139" s="25">
        <v>0</v>
      </c>
      <c r="H139" s="21" t="s">
        <v>192</v>
      </c>
      <c r="I139" s="38">
        <v>-1.2195194793396872E-2</v>
      </c>
      <c r="J139" s="39"/>
      <c r="K139" s="9">
        <f t="shared" si="5"/>
        <v>-8.1369374012982776E-2</v>
      </c>
      <c r="L139" s="9">
        <f t="shared" si="6"/>
        <v>1.8276324241197305E-3</v>
      </c>
    </row>
    <row r="140" spans="2:12" x14ac:dyDescent="0.3">
      <c r="B140" s="21" t="s">
        <v>193</v>
      </c>
      <c r="C140" s="22">
        <v>0.10238777459407833</v>
      </c>
      <c r="D140" s="23">
        <v>0.30316723191613215</v>
      </c>
      <c r="E140" s="24">
        <v>15705</v>
      </c>
      <c r="F140" s="25">
        <v>0</v>
      </c>
      <c r="H140" s="21" t="s">
        <v>193</v>
      </c>
      <c r="I140" s="38">
        <v>-3.3781486592529573E-2</v>
      </c>
      <c r="J140" s="39"/>
      <c r="K140" s="9">
        <f t="shared" si="5"/>
        <v>-0.10001963327695391</v>
      </c>
      <c r="L140" s="9">
        <f t="shared" si="6"/>
        <v>1.1408921778345883E-2</v>
      </c>
    </row>
    <row r="141" spans="2:12" x14ac:dyDescent="0.3">
      <c r="B141" s="21" t="s">
        <v>194</v>
      </c>
      <c r="C141" s="22">
        <v>7.6408787010506199E-4</v>
      </c>
      <c r="D141" s="23">
        <v>2.7632456609492807E-2</v>
      </c>
      <c r="E141" s="24">
        <v>15705</v>
      </c>
      <c r="F141" s="25">
        <v>0</v>
      </c>
      <c r="H141" s="21" t="s">
        <v>194</v>
      </c>
      <c r="I141" s="38">
        <v>-2.2402346874686031E-3</v>
      </c>
      <c r="J141" s="39"/>
      <c r="K141" s="9">
        <f t="shared" si="5"/>
        <v>-8.1010638429762402E-2</v>
      </c>
      <c r="L141" s="9">
        <f t="shared" si="6"/>
        <v>6.1946578803106388E-5</v>
      </c>
    </row>
    <row r="142" spans="2:12" x14ac:dyDescent="0.3">
      <c r="B142" s="21" t="s">
        <v>195</v>
      </c>
      <c r="C142" s="22">
        <v>2.2285896211397642E-2</v>
      </c>
      <c r="D142" s="23">
        <v>0.14761647109085271</v>
      </c>
      <c r="E142" s="24">
        <v>15705</v>
      </c>
      <c r="F142" s="25">
        <v>0</v>
      </c>
      <c r="H142" s="21" t="s">
        <v>195</v>
      </c>
      <c r="I142" s="38">
        <v>-1.0427536597332828E-2</v>
      </c>
      <c r="J142" s="39"/>
      <c r="K142" s="9">
        <f t="shared" si="5"/>
        <v>-6.9065122094060655E-2</v>
      </c>
      <c r="L142" s="9">
        <f t="shared" si="6"/>
        <v>1.5742619819551435E-3</v>
      </c>
    </row>
    <row r="143" spans="2:12" x14ac:dyDescent="0.3">
      <c r="B143" s="21" t="s">
        <v>196</v>
      </c>
      <c r="C143" s="22">
        <v>1.7191977077363897E-3</v>
      </c>
      <c r="D143" s="23">
        <v>4.1428871019080458E-2</v>
      </c>
      <c r="E143" s="24">
        <v>15705</v>
      </c>
      <c r="F143" s="25">
        <v>0</v>
      </c>
      <c r="H143" s="21" t="s">
        <v>196</v>
      </c>
      <c r="I143" s="38">
        <v>-3.6037412893037612E-3</v>
      </c>
      <c r="J143" s="39"/>
      <c r="K143" s="9">
        <f t="shared" si="5"/>
        <v>-8.6836683140195423E-2</v>
      </c>
      <c r="L143" s="9">
        <f t="shared" si="6"/>
        <v>1.4954652664786813E-4</v>
      </c>
    </row>
    <row r="144" spans="2:12" x14ac:dyDescent="0.3">
      <c r="B144" s="21" t="s">
        <v>197</v>
      </c>
      <c r="C144" s="22">
        <v>1.2734797835084366E-3</v>
      </c>
      <c r="D144" s="23">
        <v>3.5664254123435928E-2</v>
      </c>
      <c r="E144" s="24">
        <v>15705</v>
      </c>
      <c r="F144" s="25">
        <v>0</v>
      </c>
      <c r="H144" s="21" t="s">
        <v>197</v>
      </c>
      <c r="I144" s="38">
        <v>9.3533069849605684E-4</v>
      </c>
      <c r="J144" s="39"/>
      <c r="K144" s="9">
        <f t="shared" si="5"/>
        <v>2.6192600875025153E-2</v>
      </c>
      <c r="L144" s="9">
        <f t="shared" si="6"/>
        <v>-3.339827972588479E-5</v>
      </c>
    </row>
    <row r="145" spans="2:12" x14ac:dyDescent="0.3">
      <c r="B145" s="21" t="s">
        <v>198</v>
      </c>
      <c r="C145" s="22">
        <v>7.0041388092964021E-4</v>
      </c>
      <c r="D145" s="23">
        <v>2.6456905924008293E-2</v>
      </c>
      <c r="E145" s="24">
        <v>15705</v>
      </c>
      <c r="F145" s="25">
        <v>0</v>
      </c>
      <c r="H145" s="21" t="s">
        <v>198</v>
      </c>
      <c r="I145" s="38">
        <v>1.8985437514535408E-3</v>
      </c>
      <c r="J145" s="39"/>
      <c r="K145" s="9">
        <f t="shared" si="5"/>
        <v>7.1709594103929047E-2</v>
      </c>
      <c r="L145" s="9">
        <f t="shared" si="6"/>
        <v>-5.0261599027859019E-5</v>
      </c>
    </row>
    <row r="146" spans="2:12" x14ac:dyDescent="0.3">
      <c r="B146" s="21" t="s">
        <v>199</v>
      </c>
      <c r="C146" s="22">
        <v>0.84075135307227</v>
      </c>
      <c r="D146" s="23">
        <v>0.36591944624215467</v>
      </c>
      <c r="E146" s="24">
        <v>15705</v>
      </c>
      <c r="F146" s="25">
        <v>0</v>
      </c>
      <c r="H146" s="21" t="s">
        <v>199</v>
      </c>
      <c r="I146" s="38">
        <v>3.5949503157320921E-2</v>
      </c>
      <c r="J146" s="39"/>
      <c r="K146" s="9">
        <f t="shared" si="5"/>
        <v>1.5645273281647179E-2</v>
      </c>
      <c r="L146" s="9">
        <f t="shared" si="6"/>
        <v>-8.2599035750047747E-2</v>
      </c>
    </row>
    <row r="147" spans="2:12" x14ac:dyDescent="0.3">
      <c r="B147" s="21" t="s">
        <v>200</v>
      </c>
      <c r="C147" s="22">
        <v>2.0375676536134989E-3</v>
      </c>
      <c r="D147" s="23">
        <v>4.5094849546501697E-2</v>
      </c>
      <c r="E147" s="24">
        <v>15705</v>
      </c>
      <c r="F147" s="25">
        <v>0</v>
      </c>
      <c r="H147" s="21" t="s">
        <v>200</v>
      </c>
      <c r="I147" s="38">
        <v>3.7905971523912607E-4</v>
      </c>
      <c r="J147" s="39"/>
      <c r="K147" s="9">
        <f t="shared" si="5"/>
        <v>8.3887042362671121E-3</v>
      </c>
      <c r="L147" s="9">
        <f t="shared" si="6"/>
        <v>-1.7127450747179711E-5</v>
      </c>
    </row>
    <row r="148" spans="2:12" x14ac:dyDescent="0.3">
      <c r="B148" s="21" t="s">
        <v>201</v>
      </c>
      <c r="C148" s="22">
        <v>5.0939191340337473E-4</v>
      </c>
      <c r="D148" s="23">
        <v>2.2564681558562963E-2</v>
      </c>
      <c r="E148" s="24">
        <v>15705</v>
      </c>
      <c r="F148" s="25">
        <v>0</v>
      </c>
      <c r="H148" s="21" t="s">
        <v>201</v>
      </c>
      <c r="I148" s="38">
        <v>1.4862121906602955E-3</v>
      </c>
      <c r="J148" s="39"/>
      <c r="K148" s="9">
        <f t="shared" si="5"/>
        <v>6.583098114340831E-2</v>
      </c>
      <c r="L148" s="9">
        <f t="shared" si="6"/>
        <v>-3.355085998262512E-5</v>
      </c>
    </row>
    <row r="149" spans="2:12" x14ac:dyDescent="0.3">
      <c r="B149" s="21" t="s">
        <v>202</v>
      </c>
      <c r="C149" s="22">
        <v>1.5281757402101242E-3</v>
      </c>
      <c r="D149" s="23">
        <v>3.9063251037902771E-2</v>
      </c>
      <c r="E149" s="24">
        <v>15705</v>
      </c>
      <c r="F149" s="25">
        <v>0</v>
      </c>
      <c r="H149" s="21" t="s">
        <v>202</v>
      </c>
      <c r="I149" s="38">
        <v>5.1662145837201743E-3</v>
      </c>
      <c r="J149" s="39"/>
      <c r="K149" s="9">
        <f t="shared" si="5"/>
        <v>0.13205044544089622</v>
      </c>
      <c r="L149" s="9">
        <f t="shared" si="6"/>
        <v>-2.0210513937768699E-4</v>
      </c>
    </row>
    <row r="150" spans="2:12" x14ac:dyDescent="0.3">
      <c r="B150" s="21" t="s">
        <v>203</v>
      </c>
      <c r="C150" s="22">
        <v>3.1836994587710915E-4</v>
      </c>
      <c r="D150" s="23">
        <v>1.7840651702661327E-2</v>
      </c>
      <c r="E150" s="24">
        <v>15705</v>
      </c>
      <c r="F150" s="25">
        <v>0</v>
      </c>
      <c r="H150" s="21" t="s">
        <v>203</v>
      </c>
      <c r="I150" s="38">
        <v>2.7323402756119549E-3</v>
      </c>
      <c r="J150" s="39"/>
      <c r="K150" s="9">
        <f t="shared" si="5"/>
        <v>0.15310373332263594</v>
      </c>
      <c r="L150" s="9">
        <f t="shared" si="6"/>
        <v>-4.8759150739692964E-5</v>
      </c>
    </row>
    <row r="151" spans="2:12" x14ac:dyDescent="0.3">
      <c r="B151" s="21" t="s">
        <v>204</v>
      </c>
      <c r="C151" s="22">
        <v>2.1012416427889204E-3</v>
      </c>
      <c r="D151" s="23">
        <v>4.5792575251369587E-2</v>
      </c>
      <c r="E151" s="24">
        <v>15705</v>
      </c>
      <c r="F151" s="25">
        <v>0</v>
      </c>
      <c r="H151" s="21" t="s">
        <v>204</v>
      </c>
      <c r="I151" s="38">
        <v>7.2769641521708917E-3</v>
      </c>
      <c r="J151" s="39"/>
      <c r="K151" s="9">
        <f t="shared" si="5"/>
        <v>0.15857753035726208</v>
      </c>
      <c r="L151" s="9">
        <f t="shared" si="6"/>
        <v>-3.3391133880740471E-4</v>
      </c>
    </row>
    <row r="152" spans="2:12" x14ac:dyDescent="0.3">
      <c r="B152" s="21" t="s">
        <v>205</v>
      </c>
      <c r="C152" s="22">
        <v>1.6555237185609676E-3</v>
      </c>
      <c r="D152" s="23">
        <v>4.0655727834637057E-2</v>
      </c>
      <c r="E152" s="24">
        <v>15705</v>
      </c>
      <c r="F152" s="25">
        <v>0</v>
      </c>
      <c r="H152" s="21" t="s">
        <v>205</v>
      </c>
      <c r="I152" s="38">
        <v>-2.2902149480526733E-3</v>
      </c>
      <c r="J152" s="39"/>
      <c r="K152" s="9">
        <f t="shared" si="5"/>
        <v>-5.6238654788947788E-2</v>
      </c>
      <c r="L152" s="9">
        <f t="shared" si="6"/>
        <v>9.3258819090033938E-5</v>
      </c>
    </row>
    <row r="153" spans="2:12" x14ac:dyDescent="0.3">
      <c r="B153" s="21" t="s">
        <v>206</v>
      </c>
      <c r="C153" s="22">
        <v>2.0566698503661253E-2</v>
      </c>
      <c r="D153" s="23">
        <v>0.14193305509405466</v>
      </c>
      <c r="E153" s="24">
        <v>15705</v>
      </c>
      <c r="F153" s="25">
        <v>0</v>
      </c>
      <c r="H153" s="21" t="s">
        <v>206</v>
      </c>
      <c r="I153" s="38">
        <v>-1.1788334231037059E-2</v>
      </c>
      <c r="J153" s="39"/>
      <c r="K153" s="9">
        <f t="shared" si="5"/>
        <v>-8.1347414859743755E-2</v>
      </c>
      <c r="L153" s="9">
        <f t="shared" si="6"/>
        <v>1.7081793654724503E-3</v>
      </c>
    </row>
    <row r="154" spans="2:12" x14ac:dyDescent="0.3">
      <c r="B154" s="21" t="s">
        <v>207</v>
      </c>
      <c r="C154" s="22">
        <v>2.6106335561922956E-3</v>
      </c>
      <c r="D154" s="23">
        <v>5.1029246071969542E-2</v>
      </c>
      <c r="E154" s="24">
        <v>15705</v>
      </c>
      <c r="F154" s="25">
        <v>0</v>
      </c>
      <c r="H154" s="21" t="s">
        <v>207</v>
      </c>
      <c r="I154" s="38">
        <v>-4.9682487553577544E-3</v>
      </c>
      <c r="J154" s="39"/>
      <c r="K154" s="9">
        <f t="shared" si="5"/>
        <v>-9.7106637073430133E-2</v>
      </c>
      <c r="L154" s="9">
        <f t="shared" si="6"/>
        <v>2.541733988770835E-4</v>
      </c>
    </row>
    <row r="155" spans="2:12" x14ac:dyDescent="0.3">
      <c r="B155" s="21" t="s">
        <v>208</v>
      </c>
      <c r="C155" s="22">
        <v>0.136453358802929</v>
      </c>
      <c r="D155" s="23">
        <v>0.3432802690262432</v>
      </c>
      <c r="E155" s="24">
        <v>15705</v>
      </c>
      <c r="F155" s="25">
        <v>0</v>
      </c>
      <c r="H155" s="21" t="s">
        <v>208</v>
      </c>
      <c r="I155" s="38">
        <v>-3.0917578401725463E-2</v>
      </c>
      <c r="J155" s="39"/>
      <c r="K155" s="9">
        <f t="shared" si="5"/>
        <v>-7.7775431307169171E-2</v>
      </c>
      <c r="L155" s="9">
        <f t="shared" si="6"/>
        <v>1.2289688046841434E-2</v>
      </c>
    </row>
    <row r="156" spans="2:12" x14ac:dyDescent="0.3">
      <c r="B156" s="21" t="s">
        <v>209</v>
      </c>
      <c r="C156" s="22">
        <v>6.743075453677172E-2</v>
      </c>
      <c r="D156" s="23">
        <v>0.25077450468457746</v>
      </c>
      <c r="E156" s="24">
        <v>15705</v>
      </c>
      <c r="F156" s="25">
        <v>0</v>
      </c>
      <c r="H156" s="21" t="s">
        <v>209</v>
      </c>
      <c r="I156" s="38">
        <v>-1.7588904872658177E-2</v>
      </c>
      <c r="J156" s="39"/>
      <c r="K156" s="9">
        <f t="shared" si="5"/>
        <v>-6.5408849142183575E-2</v>
      </c>
      <c r="L156" s="9">
        <f t="shared" si="6"/>
        <v>4.7294804889780415E-3</v>
      </c>
    </row>
    <row r="157" spans="2:12" x14ac:dyDescent="0.3">
      <c r="B157" s="21" t="s">
        <v>210</v>
      </c>
      <c r="C157" s="22">
        <v>4.7182425978987579E-2</v>
      </c>
      <c r="D157" s="23">
        <v>0.21203562762762754</v>
      </c>
      <c r="E157" s="24">
        <v>15705</v>
      </c>
      <c r="F157" s="25">
        <v>0</v>
      </c>
      <c r="H157" s="21" t="s">
        <v>210</v>
      </c>
      <c r="I157" s="38">
        <v>-8.4076242409508051E-3</v>
      </c>
      <c r="J157" s="39"/>
      <c r="K157" s="9">
        <f t="shared" si="5"/>
        <v>-3.7781066428193052E-2</v>
      </c>
      <c r="L157" s="9">
        <f t="shared" si="6"/>
        <v>1.8708747810272019E-3</v>
      </c>
    </row>
    <row r="158" spans="2:12" x14ac:dyDescent="0.3">
      <c r="B158" s="21" t="s">
        <v>211</v>
      </c>
      <c r="C158" s="22">
        <v>4.0560331104743712E-2</v>
      </c>
      <c r="D158" s="23">
        <v>0.19727561605183921</v>
      </c>
      <c r="E158" s="24">
        <v>15705</v>
      </c>
      <c r="F158" s="25">
        <v>0</v>
      </c>
      <c r="H158" s="21" t="s">
        <v>211</v>
      </c>
      <c r="I158" s="38">
        <v>-7.629378425240179E-3</v>
      </c>
      <c r="J158" s="39"/>
      <c r="K158" s="9">
        <f t="shared" si="5"/>
        <v>-3.7105084027544241E-2</v>
      </c>
      <c r="L158" s="9">
        <f t="shared" si="6"/>
        <v>1.5686181660171012E-3</v>
      </c>
    </row>
    <row r="159" spans="2:12" x14ac:dyDescent="0.3">
      <c r="B159" s="21" t="s">
        <v>212</v>
      </c>
      <c r="C159" s="22">
        <v>1.5281757402101242E-3</v>
      </c>
      <c r="D159" s="23">
        <v>3.9063251037906435E-2</v>
      </c>
      <c r="E159" s="24">
        <v>15705</v>
      </c>
      <c r="F159" s="25">
        <v>0</v>
      </c>
      <c r="H159" s="21" t="s">
        <v>212</v>
      </c>
      <c r="I159" s="38">
        <v>2.6677593290900022E-3</v>
      </c>
      <c r="J159" s="39"/>
      <c r="K159" s="9">
        <f t="shared" si="5"/>
        <v>6.8188961574595197E-2</v>
      </c>
      <c r="L159" s="9">
        <f t="shared" si="6"/>
        <v>-1.0436420367261558E-4</v>
      </c>
    </row>
    <row r="160" spans="2:12" x14ac:dyDescent="0.3">
      <c r="B160" s="21" t="s">
        <v>213</v>
      </c>
      <c r="C160" s="22">
        <v>3.5020694046482012E-3</v>
      </c>
      <c r="D160" s="23">
        <v>5.9076451640935584E-2</v>
      </c>
      <c r="E160" s="24">
        <v>15705</v>
      </c>
      <c r="F160" s="25">
        <v>0</v>
      </c>
      <c r="H160" s="21" t="s">
        <v>213</v>
      </c>
      <c r="I160" s="38">
        <v>3.5076598249441826E-3</v>
      </c>
      <c r="J160" s="39"/>
      <c r="K160" s="9">
        <f t="shared" si="5"/>
        <v>5.9166988871201878E-2</v>
      </c>
      <c r="L160" s="9">
        <f t="shared" si="6"/>
        <v>-2.0793510465917596E-4</v>
      </c>
    </row>
    <row r="161" spans="2:13" x14ac:dyDescent="0.3">
      <c r="B161" s="21" t="s">
        <v>214</v>
      </c>
      <c r="C161" s="22">
        <v>5.0939191340337465E-3</v>
      </c>
      <c r="D161" s="23">
        <v>7.1191950671245813E-2</v>
      </c>
      <c r="E161" s="24">
        <v>15705</v>
      </c>
      <c r="F161" s="25">
        <v>0</v>
      </c>
      <c r="H161" s="21" t="s">
        <v>214</v>
      </c>
      <c r="I161" s="38">
        <v>-1.4415947731786962E-3</v>
      </c>
      <c r="J161" s="39"/>
      <c r="K161" s="9">
        <f t="shared" si="5"/>
        <v>-2.0146258003285299E-2</v>
      </c>
      <c r="L161" s="9">
        <f t="shared" si="6"/>
        <v>1.0314884097682073E-4</v>
      </c>
    </row>
    <row r="162" spans="2:13" x14ac:dyDescent="0.3">
      <c r="B162" s="21" t="s">
        <v>215</v>
      </c>
      <c r="C162" s="22">
        <v>0.11556829035339064</v>
      </c>
      <c r="D162" s="23">
        <v>0.31971670162034976</v>
      </c>
      <c r="E162" s="24">
        <v>15705</v>
      </c>
      <c r="F162" s="25">
        <v>0</v>
      </c>
      <c r="H162" s="21" t="s">
        <v>215</v>
      </c>
      <c r="I162" s="38">
        <v>2.7300905301444741E-2</v>
      </c>
      <c r="J162" s="39"/>
      <c r="K162" s="9">
        <f t="shared" si="5"/>
        <v>7.5522442926141117E-2</v>
      </c>
      <c r="L162" s="9">
        <f t="shared" si="6"/>
        <v>-9.8684833629190862E-3</v>
      </c>
    </row>
    <row r="163" spans="2:13" x14ac:dyDescent="0.3">
      <c r="B163" s="21" t="s">
        <v>216</v>
      </c>
      <c r="C163" s="22">
        <v>2.8716969118115252E-2</v>
      </c>
      <c r="D163" s="23">
        <v>0.16701521167304428</v>
      </c>
      <c r="E163" s="24">
        <v>15705</v>
      </c>
      <c r="F163" s="25">
        <v>0</v>
      </c>
      <c r="H163" s="21" t="s">
        <v>216</v>
      </c>
      <c r="I163" s="38">
        <v>1.1745397740443621E-2</v>
      </c>
      <c r="J163" s="39"/>
      <c r="K163" s="9">
        <f t="shared" si="5"/>
        <v>6.8305787251189354E-2</v>
      </c>
      <c r="L163" s="9">
        <f t="shared" si="6"/>
        <v>-2.0195299626515274E-3</v>
      </c>
    </row>
    <row r="164" spans="2:13" x14ac:dyDescent="0.3">
      <c r="B164" s="21" t="s">
        <v>217</v>
      </c>
      <c r="C164" s="22">
        <v>0.31232091690544411</v>
      </c>
      <c r="D164" s="23">
        <v>0.46345467774108823</v>
      </c>
      <c r="E164" s="24">
        <v>15705</v>
      </c>
      <c r="F164" s="25">
        <v>0</v>
      </c>
      <c r="H164" s="21" t="s">
        <v>217</v>
      </c>
      <c r="I164" s="38">
        <v>-1.5281342636732816E-2</v>
      </c>
      <c r="J164" s="39"/>
      <c r="K164" s="9">
        <f t="shared" si="5"/>
        <v>-2.2674622131558009E-2</v>
      </c>
      <c r="L164" s="9">
        <f t="shared" si="6"/>
        <v>1.0298057551415931E-2</v>
      </c>
    </row>
    <row r="165" spans="2:13" x14ac:dyDescent="0.3">
      <c r="B165" s="21" t="s">
        <v>218</v>
      </c>
      <c r="C165" s="22">
        <v>0.20019102196752625</v>
      </c>
      <c r="D165" s="23">
        <v>0.40015593519795961</v>
      </c>
      <c r="E165" s="24">
        <v>15705</v>
      </c>
      <c r="F165" s="25">
        <v>0</v>
      </c>
      <c r="H165" s="21" t="s">
        <v>218</v>
      </c>
      <c r="I165" s="38">
        <v>4.0315101281339499E-2</v>
      </c>
      <c r="J165" s="39"/>
      <c r="K165" s="9">
        <f t="shared" si="5"/>
        <v>8.0579536922655723E-2</v>
      </c>
      <c r="L165" s="9">
        <f t="shared" si="6"/>
        <v>-2.0168940696188967E-2</v>
      </c>
    </row>
    <row r="166" spans="2:13" x14ac:dyDescent="0.3">
      <c r="B166" s="21" t="s">
        <v>219</v>
      </c>
      <c r="C166" s="22">
        <v>8.9143584845590568E-3</v>
      </c>
      <c r="D166" s="23">
        <v>9.399710254072445E-2</v>
      </c>
      <c r="E166" s="24">
        <v>15705</v>
      </c>
      <c r="F166" s="25">
        <v>0</v>
      </c>
      <c r="H166" s="21" t="s">
        <v>219</v>
      </c>
      <c r="I166" s="38">
        <v>6.191125546378076E-3</v>
      </c>
      <c r="J166" s="39"/>
      <c r="K166" s="9">
        <f t="shared" si="5"/>
        <v>6.5277923127219195E-2</v>
      </c>
      <c r="L166" s="9">
        <f t="shared" si="6"/>
        <v>-5.8714482735693454E-4</v>
      </c>
    </row>
    <row r="167" spans="2:13" x14ac:dyDescent="0.3">
      <c r="B167" s="21" t="s">
        <v>220</v>
      </c>
      <c r="C167" s="22">
        <v>7.640878701050621E-4</v>
      </c>
      <c r="D167" s="23">
        <v>2.7632456609491818E-2</v>
      </c>
      <c r="E167" s="24">
        <v>15705</v>
      </c>
      <c r="F167" s="25">
        <v>0</v>
      </c>
      <c r="H167" s="21" t="s">
        <v>220</v>
      </c>
      <c r="I167" s="38">
        <v>5.3111321991562038E-4</v>
      </c>
      <c r="J167" s="39"/>
      <c r="K167" s="9">
        <f t="shared" si="5"/>
        <v>1.9205943584629792E-2</v>
      </c>
      <c r="L167" s="9">
        <f t="shared" si="6"/>
        <v>-1.4686250112506054E-5</v>
      </c>
    </row>
    <row r="168" spans="2:13" x14ac:dyDescent="0.3">
      <c r="B168" s="21" t="s">
        <v>221</v>
      </c>
      <c r="C168" s="22">
        <v>8.5959885386819486E-3</v>
      </c>
      <c r="D168" s="23">
        <v>9.2318146592224565E-2</v>
      </c>
      <c r="E168" s="24">
        <v>15705</v>
      </c>
      <c r="F168" s="25">
        <v>0</v>
      </c>
      <c r="H168" s="21" t="s">
        <v>221</v>
      </c>
      <c r="I168" s="38">
        <v>-3.3257612250685775E-3</v>
      </c>
      <c r="J168" s="39"/>
      <c r="K168" s="9">
        <f t="shared" si="5"/>
        <v>-3.5715329449358742E-2</v>
      </c>
      <c r="L168" s="9">
        <f t="shared" si="6"/>
        <v>3.0967048655513359E-4</v>
      </c>
    </row>
    <row r="169" spans="2:13" x14ac:dyDescent="0.3">
      <c r="B169" s="21" t="s">
        <v>222</v>
      </c>
      <c r="C169" s="22">
        <v>0.37917860553963706</v>
      </c>
      <c r="D169" s="23">
        <v>0.48519808387054791</v>
      </c>
      <c r="E169" s="24">
        <v>15705</v>
      </c>
      <c r="F169" s="25">
        <v>0</v>
      </c>
      <c r="H169" s="21" t="s">
        <v>222</v>
      </c>
      <c r="I169" s="38">
        <v>-1.3023642587375418E-2</v>
      </c>
      <c r="J169" s="39"/>
      <c r="K169" s="9">
        <f t="shared" si="5"/>
        <v>-1.6664031085095895E-2</v>
      </c>
      <c r="L169" s="9">
        <f t="shared" si="6"/>
        <v>1.017787744735857E-2</v>
      </c>
    </row>
    <row r="170" spans="2:13" x14ac:dyDescent="0.3">
      <c r="B170" s="21" t="s">
        <v>51</v>
      </c>
      <c r="C170" s="22">
        <v>0.57561286214581342</v>
      </c>
      <c r="D170" s="23">
        <v>0.49426536447770575</v>
      </c>
      <c r="E170" s="24">
        <v>15705</v>
      </c>
      <c r="F170" s="25">
        <v>0</v>
      </c>
      <c r="H170" s="21" t="s">
        <v>51</v>
      </c>
      <c r="I170" s="38">
        <v>-3.1065126039411521E-2</v>
      </c>
      <c r="J170" s="39"/>
      <c r="K170" s="9">
        <f t="shared" si="5"/>
        <v>-2.6673202037688151E-2</v>
      </c>
      <c r="L170" s="9">
        <f t="shared" si="6"/>
        <v>3.6177906439715059E-2</v>
      </c>
    </row>
    <row r="171" spans="2:13" ht="15" thickBot="1" x14ac:dyDescent="0.35">
      <c r="B171" s="26" t="s">
        <v>52</v>
      </c>
      <c r="C171" s="27">
        <v>2.0388411333970073</v>
      </c>
      <c r="D171" s="28">
        <v>1.3235567719473613</v>
      </c>
      <c r="E171" s="29">
        <v>15705</v>
      </c>
      <c r="F171" s="30">
        <v>0</v>
      </c>
      <c r="H171" s="26" t="s">
        <v>52</v>
      </c>
      <c r="I171" s="40">
        <v>-1.9928379162790059E-2</v>
      </c>
      <c r="J171" s="39"/>
      <c r="M171" s="2" t="str">
        <f>"((memsleep-"&amp;C171&amp;")/"&amp;D171&amp;")*("&amp;I171&amp;")"</f>
        <v>((memsleep-2.03884113339701)/1.32355677194736)*(-0.0199283791627901)</v>
      </c>
    </row>
    <row r="172" spans="2:13" ht="26.4" customHeight="1" thickTop="1" x14ac:dyDescent="0.3">
      <c r="B172" s="31" t="s">
        <v>46</v>
      </c>
      <c r="C172" s="31"/>
      <c r="D172" s="31"/>
      <c r="E172" s="31"/>
      <c r="F172" s="31"/>
      <c r="H172" s="31" t="s">
        <v>7</v>
      </c>
      <c r="I172" s="31"/>
      <c r="J172" s="39"/>
    </row>
  </sheetData>
  <mergeCells count="7">
    <mergeCell ref="B172:F172"/>
    <mergeCell ref="H4:I4"/>
    <mergeCell ref="H5:H6"/>
    <mergeCell ref="H172:I172"/>
    <mergeCell ref="K5:L5"/>
    <mergeCell ref="B5:F5"/>
    <mergeCell ref="B6"/>
  </mergeCells>
  <pageMargins left="0.25" right="0.2" top="0.25" bottom="0.25" header="0.55000000000000004" footer="0.05"/>
  <pageSetup scale="50" fitToHeight="0" orientation="landscape" r:id="rId1"/>
  <rowBreaks count="1" manualBreakCount="1">
    <brk id="7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162"/>
  <sheetViews>
    <sheetView zoomScaleNormal="100" workbookViewId="0"/>
  </sheetViews>
  <sheetFormatPr defaultColWidth="9.109375" defaultRowHeight="14.4" x14ac:dyDescent="0.3"/>
  <cols>
    <col min="1" max="1" width="9.109375" style="2"/>
    <col min="2" max="2" width="60.6640625" style="2" customWidth="1"/>
    <col min="3" max="3" width="9.109375" style="2"/>
    <col min="4" max="4" width="12.6640625" style="2" customWidth="1"/>
    <col min="5" max="7" width="9.109375" style="2"/>
    <col min="8" max="8" width="60.6640625" style="2" customWidth="1"/>
    <col min="9" max="9" width="10.6640625" style="2" customWidth="1"/>
    <col min="10" max="10" width="9.109375" style="2"/>
    <col min="11" max="11" width="13.44140625" style="2" bestFit="1" customWidth="1"/>
    <col min="12" max="12" width="15.44140625" style="2" bestFit="1" customWidth="1"/>
    <col min="13" max="16384" width="9.109375" style="2"/>
  </cols>
  <sheetData>
    <row r="1" spans="1:12" x14ac:dyDescent="0.3">
      <c r="A1" s="2" t="s">
        <v>3</v>
      </c>
      <c r="B1" s="2" t="s">
        <v>73</v>
      </c>
    </row>
    <row r="4" spans="1:12" ht="15" thickBot="1" x14ac:dyDescent="0.3">
      <c r="H4" s="41" t="s">
        <v>6</v>
      </c>
      <c r="I4" s="41"/>
      <c r="J4" s="62"/>
    </row>
    <row r="5" spans="1:12" ht="15.6" thickTop="1" thickBot="1" x14ac:dyDescent="0.3">
      <c r="B5" s="41" t="s">
        <v>0</v>
      </c>
      <c r="C5" s="41"/>
      <c r="D5" s="41"/>
      <c r="E5" s="41"/>
      <c r="F5" s="41"/>
      <c r="G5" s="4"/>
      <c r="H5" s="63" t="s">
        <v>45</v>
      </c>
      <c r="I5" s="64" t="s">
        <v>4</v>
      </c>
      <c r="J5" s="71"/>
      <c r="K5" s="10" t="s">
        <v>8</v>
      </c>
      <c r="L5" s="10"/>
    </row>
    <row r="6" spans="1:12" ht="15.6" thickTop="1" thickBot="1" x14ac:dyDescent="0.25">
      <c r="B6" s="42" t="s">
        <v>45</v>
      </c>
      <c r="C6" s="43" t="s">
        <v>1</v>
      </c>
      <c r="D6" s="44" t="s">
        <v>223</v>
      </c>
      <c r="E6" s="44" t="s">
        <v>224</v>
      </c>
      <c r="F6" s="45" t="s">
        <v>2</v>
      </c>
      <c r="G6" s="8"/>
      <c r="H6" s="65"/>
      <c r="I6" s="66" t="s">
        <v>5</v>
      </c>
      <c r="J6" s="71"/>
      <c r="K6" s="1" t="s">
        <v>9</v>
      </c>
      <c r="L6" s="1" t="s">
        <v>10</v>
      </c>
    </row>
    <row r="7" spans="1:12" ht="15" thickTop="1" x14ac:dyDescent="0.2">
      <c r="B7" s="46" t="s">
        <v>60</v>
      </c>
      <c r="C7" s="47">
        <v>0.24637400889576488</v>
      </c>
      <c r="D7" s="48">
        <v>0.43094056474384834</v>
      </c>
      <c r="E7" s="49">
        <v>5171</v>
      </c>
      <c r="F7" s="50">
        <v>0</v>
      </c>
      <c r="G7" s="8"/>
      <c r="H7" s="46" t="s">
        <v>60</v>
      </c>
      <c r="I7" s="67">
        <v>3.7376254216319064E-2</v>
      </c>
      <c r="J7" s="71"/>
      <c r="K7" s="9">
        <f>((1-C7)/D7)*I7</f>
        <v>6.5363344581590335E-2</v>
      </c>
      <c r="L7" s="9">
        <f>((0-C7)/D7)*I7</f>
        <v>-2.1368463176019016E-2</v>
      </c>
    </row>
    <row r="8" spans="1:12" x14ac:dyDescent="0.2">
      <c r="B8" s="51" t="s">
        <v>61</v>
      </c>
      <c r="C8" s="52">
        <v>0.21852639721523884</v>
      </c>
      <c r="D8" s="53">
        <v>0.41328639269656264</v>
      </c>
      <c r="E8" s="54">
        <v>5171</v>
      </c>
      <c r="F8" s="55">
        <v>0</v>
      </c>
      <c r="G8" s="8"/>
      <c r="H8" s="51" t="s">
        <v>61</v>
      </c>
      <c r="I8" s="68">
        <v>2.2592088870054327E-2</v>
      </c>
      <c r="J8" s="71"/>
      <c r="K8" s="9">
        <f t="shared" ref="K8:K18" si="0">((1-C8)/D8)*I8</f>
        <v>4.271885403369028E-2</v>
      </c>
      <c r="L8" s="9">
        <f t="shared" ref="L8:L71" si="1">((0-C8)/D8)*I8</f>
        <v>-1.1945633520927992E-2</v>
      </c>
    </row>
    <row r="9" spans="1:12" x14ac:dyDescent="0.2">
      <c r="B9" s="51" t="s">
        <v>62</v>
      </c>
      <c r="C9" s="52">
        <v>0.20711661187391225</v>
      </c>
      <c r="D9" s="53">
        <v>0.40527902098636526</v>
      </c>
      <c r="E9" s="54">
        <v>5171</v>
      </c>
      <c r="F9" s="55">
        <v>0</v>
      </c>
      <c r="G9" s="8"/>
      <c r="H9" s="51" t="s">
        <v>62</v>
      </c>
      <c r="I9" s="68">
        <v>-2.2141084797261842E-2</v>
      </c>
      <c r="J9" s="71"/>
      <c r="K9" s="9">
        <f t="shared" si="0"/>
        <v>-4.331657308121703E-2</v>
      </c>
      <c r="L9" s="9">
        <f t="shared" si="1"/>
        <v>1.1315134090239867E-2</v>
      </c>
    </row>
    <row r="10" spans="1:12" x14ac:dyDescent="0.2">
      <c r="B10" s="51" t="s">
        <v>63</v>
      </c>
      <c r="C10" s="52">
        <v>9.6499709920711663E-2</v>
      </c>
      <c r="D10" s="53">
        <v>0.29530387743634273</v>
      </c>
      <c r="E10" s="54">
        <v>5171</v>
      </c>
      <c r="F10" s="55">
        <v>0</v>
      </c>
      <c r="G10" s="8"/>
      <c r="H10" s="51" t="s">
        <v>63</v>
      </c>
      <c r="I10" s="68">
        <v>-2.4382749125864297E-2</v>
      </c>
      <c r="J10" s="71"/>
      <c r="K10" s="9">
        <f t="shared" si="0"/>
        <v>-7.4600513543537098E-2</v>
      </c>
      <c r="L10" s="9">
        <f t="shared" si="1"/>
        <v>7.967820260750217E-3</v>
      </c>
    </row>
    <row r="11" spans="1:12" x14ac:dyDescent="0.2">
      <c r="B11" s="51" t="s">
        <v>47</v>
      </c>
      <c r="C11" s="52">
        <v>3.9257397021852644E-2</v>
      </c>
      <c r="D11" s="53">
        <v>0.19422551071994265</v>
      </c>
      <c r="E11" s="54">
        <v>5171</v>
      </c>
      <c r="F11" s="55">
        <v>0</v>
      </c>
      <c r="G11" s="8"/>
      <c r="H11" s="51" t="s">
        <v>47</v>
      </c>
      <c r="I11" s="68">
        <v>-2.6740995633441466E-3</v>
      </c>
      <c r="J11" s="71"/>
      <c r="K11" s="9">
        <f t="shared" si="0"/>
        <v>-1.322751767050028E-2</v>
      </c>
      <c r="L11" s="9">
        <f t="shared" si="1"/>
        <v>5.4049639434612662E-4</v>
      </c>
    </row>
    <row r="12" spans="1:12" x14ac:dyDescent="0.2">
      <c r="B12" s="51" t="s">
        <v>64</v>
      </c>
      <c r="C12" s="52">
        <v>7.2519822084703145E-2</v>
      </c>
      <c r="D12" s="53">
        <v>0.25937175500735249</v>
      </c>
      <c r="E12" s="54">
        <v>5171</v>
      </c>
      <c r="F12" s="55">
        <v>0</v>
      </c>
      <c r="G12" s="8"/>
      <c r="H12" s="51" t="s">
        <v>64</v>
      </c>
      <c r="I12" s="68">
        <v>-1.0521889738334267E-2</v>
      </c>
      <c r="J12" s="71"/>
      <c r="K12" s="9">
        <f t="shared" si="0"/>
        <v>-3.7624930155709377E-2</v>
      </c>
      <c r="L12" s="9">
        <f t="shared" si="1"/>
        <v>2.9418992511240647E-3</v>
      </c>
    </row>
    <row r="13" spans="1:12" x14ac:dyDescent="0.2">
      <c r="B13" s="51" t="s">
        <v>65</v>
      </c>
      <c r="C13" s="52">
        <v>2.514020498936376E-2</v>
      </c>
      <c r="D13" s="53">
        <v>0.15656601017414884</v>
      </c>
      <c r="E13" s="54">
        <v>5171</v>
      </c>
      <c r="F13" s="55">
        <v>0</v>
      </c>
      <c r="G13" s="8"/>
      <c r="H13" s="51" t="s">
        <v>65</v>
      </c>
      <c r="I13" s="68">
        <v>-2.3406435734130961E-2</v>
      </c>
      <c r="J13" s="71"/>
      <c r="K13" s="9">
        <f t="shared" si="0"/>
        <v>-0.14574040122964121</v>
      </c>
      <c r="L13" s="9">
        <f t="shared" si="1"/>
        <v>3.7584312953488114E-3</v>
      </c>
    </row>
    <row r="14" spans="1:12" x14ac:dyDescent="0.2">
      <c r="B14" s="51" t="s">
        <v>66</v>
      </c>
      <c r="C14" s="52">
        <v>1.2763488686907755E-2</v>
      </c>
      <c r="D14" s="53">
        <v>0.11226316979917952</v>
      </c>
      <c r="E14" s="54">
        <v>5171</v>
      </c>
      <c r="F14" s="55">
        <v>0</v>
      </c>
      <c r="G14" s="8"/>
      <c r="H14" s="51" t="s">
        <v>66</v>
      </c>
      <c r="I14" s="68">
        <v>-2.9673914480766606E-3</v>
      </c>
      <c r="J14" s="71"/>
      <c r="K14" s="9">
        <f t="shared" si="0"/>
        <v>-2.6095086983023326E-2</v>
      </c>
      <c r="L14" s="9">
        <f t="shared" si="1"/>
        <v>3.3737037039755923E-4</v>
      </c>
    </row>
    <row r="15" spans="1:12" x14ac:dyDescent="0.2">
      <c r="B15" s="51" t="s">
        <v>67</v>
      </c>
      <c r="C15" s="52">
        <v>1.643782633919938E-2</v>
      </c>
      <c r="D15" s="53">
        <v>0.1271642693703019</v>
      </c>
      <c r="E15" s="54">
        <v>5171</v>
      </c>
      <c r="F15" s="55">
        <v>0</v>
      </c>
      <c r="G15" s="8"/>
      <c r="H15" s="51" t="s">
        <v>67</v>
      </c>
      <c r="I15" s="68">
        <v>-1.6260975529382941E-2</v>
      </c>
      <c r="J15" s="71"/>
      <c r="K15" s="9">
        <f t="shared" si="0"/>
        <v>-0.12577181087677572</v>
      </c>
      <c r="L15" s="9">
        <f t="shared" si="1"/>
        <v>2.1019669533082841E-3</v>
      </c>
    </row>
    <row r="16" spans="1:12" x14ac:dyDescent="0.2">
      <c r="B16" s="51" t="s">
        <v>48</v>
      </c>
      <c r="C16" s="52">
        <v>1.4697350609166505E-2</v>
      </c>
      <c r="D16" s="53">
        <v>0.12035007073877993</v>
      </c>
      <c r="E16" s="54">
        <v>5171</v>
      </c>
      <c r="F16" s="55">
        <v>0</v>
      </c>
      <c r="G16" s="8"/>
      <c r="H16" s="51" t="s">
        <v>48</v>
      </c>
      <c r="I16" s="68">
        <v>-6.076243799408851E-3</v>
      </c>
      <c r="J16" s="71"/>
      <c r="K16" s="9">
        <f t="shared" si="0"/>
        <v>-4.9746037348800808E-2</v>
      </c>
      <c r="L16" s="9">
        <f t="shared" si="1"/>
        <v>7.420409889124359E-4</v>
      </c>
    </row>
    <row r="17" spans="2:12" x14ac:dyDescent="0.2">
      <c r="B17" s="51" t="s">
        <v>68</v>
      </c>
      <c r="C17" s="52">
        <v>5.6081995745503772E-3</v>
      </c>
      <c r="D17" s="53">
        <v>7.4684846834417243E-2</v>
      </c>
      <c r="E17" s="54">
        <v>5171</v>
      </c>
      <c r="F17" s="55">
        <v>0</v>
      </c>
      <c r="G17" s="8"/>
      <c r="H17" s="51" t="s">
        <v>68</v>
      </c>
      <c r="I17" s="68">
        <v>-2.9993930180880141E-4</v>
      </c>
      <c r="J17" s="71"/>
      <c r="K17" s="9">
        <f t="shared" si="0"/>
        <v>-3.9935434694706989E-3</v>
      </c>
      <c r="L17" s="9">
        <f t="shared" si="1"/>
        <v>2.2522901714245483E-5</v>
      </c>
    </row>
    <row r="18" spans="2:12" x14ac:dyDescent="0.2">
      <c r="B18" s="51" t="s">
        <v>69</v>
      </c>
      <c r="C18" s="52">
        <v>4.6412686134210028E-3</v>
      </c>
      <c r="D18" s="53">
        <v>6.7975148424567491E-2</v>
      </c>
      <c r="E18" s="54">
        <v>5171</v>
      </c>
      <c r="F18" s="55">
        <v>0</v>
      </c>
      <c r="G18" s="8"/>
      <c r="H18" s="51" t="s">
        <v>69</v>
      </c>
      <c r="I18" s="68">
        <v>-1.1558336984839904E-4</v>
      </c>
      <c r="J18" s="71"/>
      <c r="K18" s="9">
        <f t="shared" si="0"/>
        <v>-1.6924849602845166E-3</v>
      </c>
      <c r="L18" s="9">
        <f t="shared" si="1"/>
        <v>7.8919057794498572E-6</v>
      </c>
    </row>
    <row r="19" spans="2:12" ht="22.8" x14ac:dyDescent="0.2">
      <c r="B19" s="51" t="s">
        <v>49</v>
      </c>
      <c r="C19" s="52">
        <v>1.1603171533552505E-2</v>
      </c>
      <c r="D19" s="53">
        <v>0.10710161637335304</v>
      </c>
      <c r="E19" s="54">
        <v>5171</v>
      </c>
      <c r="F19" s="55">
        <v>0</v>
      </c>
      <c r="G19" s="8"/>
      <c r="H19" s="51" t="s">
        <v>49</v>
      </c>
      <c r="I19" s="68">
        <v>-1.293414766154604E-2</v>
      </c>
      <c r="J19" s="71"/>
      <c r="K19" s="9">
        <f>((1-C19)/D19)*I19</f>
        <v>-0.11936393642299419</v>
      </c>
      <c r="L19" s="9">
        <f t="shared" si="1"/>
        <v>1.4012592810369109E-3</v>
      </c>
    </row>
    <row r="20" spans="2:12" x14ac:dyDescent="0.2">
      <c r="B20" s="51" t="s">
        <v>50</v>
      </c>
      <c r="C20" s="52">
        <v>2.3786501643782633E-2</v>
      </c>
      <c r="D20" s="53">
        <v>0.15239814767720131</v>
      </c>
      <c r="E20" s="54">
        <v>5171</v>
      </c>
      <c r="F20" s="55">
        <v>0</v>
      </c>
      <c r="G20" s="8"/>
      <c r="H20" s="51" t="s">
        <v>50</v>
      </c>
      <c r="I20" s="68">
        <v>1.391670610476586E-2</v>
      </c>
      <c r="J20" s="71"/>
      <c r="K20" s="9">
        <f t="shared" ref="K20:K58" si="2">((1-C20)/D20)*I20</f>
        <v>8.9145941464492076E-2</v>
      </c>
      <c r="L20" s="9">
        <f t="shared" ref="L20:L58" si="3">((0-C20)/D20)*I20</f>
        <v>-2.1721376386950328E-3</v>
      </c>
    </row>
    <row r="21" spans="2:12" x14ac:dyDescent="0.2">
      <c r="B21" s="51" t="s">
        <v>74</v>
      </c>
      <c r="C21" s="52">
        <v>1.7404757300328757E-3</v>
      </c>
      <c r="D21" s="53">
        <v>4.1686718957166427E-2</v>
      </c>
      <c r="E21" s="54">
        <v>5171</v>
      </c>
      <c r="F21" s="55">
        <v>0</v>
      </c>
      <c r="G21" s="8"/>
      <c r="H21" s="51" t="s">
        <v>74</v>
      </c>
      <c r="I21" s="68">
        <v>3.3239885299391958E-3</v>
      </c>
      <c r="J21" s="71"/>
      <c r="K21" s="9">
        <f t="shared" si="2"/>
        <v>7.9598569798343205E-2</v>
      </c>
      <c r="L21" s="9">
        <f t="shared" si="3"/>
        <v>-1.3878092370885102E-4</v>
      </c>
    </row>
    <row r="22" spans="2:12" x14ac:dyDescent="0.2">
      <c r="B22" s="51" t="s">
        <v>75</v>
      </c>
      <c r="C22" s="52">
        <v>1.3537033455811255E-3</v>
      </c>
      <c r="D22" s="53">
        <v>3.6771351845606426E-2</v>
      </c>
      <c r="E22" s="54">
        <v>5171</v>
      </c>
      <c r="F22" s="55">
        <v>0</v>
      </c>
      <c r="G22" s="8"/>
      <c r="H22" s="51" t="s">
        <v>75</v>
      </c>
      <c r="I22" s="68">
        <v>5.7268547493360381E-4</v>
      </c>
      <c r="J22" s="71"/>
      <c r="K22" s="9">
        <f t="shared" si="2"/>
        <v>1.5553146674931245E-2</v>
      </c>
      <c r="L22" s="9">
        <f t="shared" si="3"/>
        <v>-2.1082886662377752E-5</v>
      </c>
    </row>
    <row r="23" spans="2:12" x14ac:dyDescent="0.2">
      <c r="B23" s="51" t="s">
        <v>76</v>
      </c>
      <c r="C23" s="52">
        <v>1.9338619222587503E-3</v>
      </c>
      <c r="D23" s="53">
        <v>4.3937403558754889E-2</v>
      </c>
      <c r="E23" s="54">
        <v>5171</v>
      </c>
      <c r="F23" s="55">
        <v>0</v>
      </c>
      <c r="G23" s="8"/>
      <c r="H23" s="51" t="s">
        <v>76</v>
      </c>
      <c r="I23" s="68">
        <v>-2.0473818296549168E-3</v>
      </c>
      <c r="J23" s="71"/>
      <c r="K23" s="9">
        <f t="shared" si="2"/>
        <v>-4.6507583752910545E-2</v>
      </c>
      <c r="L23" s="9">
        <f t="shared" si="3"/>
        <v>9.0113512406337016E-5</v>
      </c>
    </row>
    <row r="24" spans="2:12" x14ac:dyDescent="0.2">
      <c r="B24" s="51" t="s">
        <v>77</v>
      </c>
      <c r="C24" s="52">
        <v>2.746083929607426E-2</v>
      </c>
      <c r="D24" s="53">
        <v>0.16343777811531152</v>
      </c>
      <c r="E24" s="54">
        <v>5171</v>
      </c>
      <c r="F24" s="55">
        <v>0</v>
      </c>
      <c r="G24" s="8"/>
      <c r="H24" s="51" t="s">
        <v>77</v>
      </c>
      <c r="I24" s="68">
        <v>2.1213265228451843E-2</v>
      </c>
      <c r="J24" s="71"/>
      <c r="K24" s="9">
        <f t="shared" si="2"/>
        <v>0.12622988025762666</v>
      </c>
      <c r="L24" s="9">
        <f t="shared" si="3"/>
        <v>-3.5642559150095413E-3</v>
      </c>
    </row>
    <row r="25" spans="2:12" x14ac:dyDescent="0.2">
      <c r="B25" s="51" t="s">
        <v>78</v>
      </c>
      <c r="C25" s="52">
        <v>5.685554051440727E-2</v>
      </c>
      <c r="D25" s="53">
        <v>0.2315887734292941</v>
      </c>
      <c r="E25" s="54">
        <v>5171</v>
      </c>
      <c r="F25" s="55">
        <v>0</v>
      </c>
      <c r="G25" s="8"/>
      <c r="H25" s="51" t="s">
        <v>78</v>
      </c>
      <c r="I25" s="68">
        <v>2.2960496813296222E-2</v>
      </c>
      <c r="J25" s="71"/>
      <c r="K25" s="9">
        <f t="shared" si="2"/>
        <v>9.3506541944307173E-2</v>
      </c>
      <c r="L25" s="9">
        <f t="shared" si="3"/>
        <v>-5.6368512059926821E-3</v>
      </c>
    </row>
    <row r="26" spans="2:12" x14ac:dyDescent="0.2">
      <c r="B26" s="51" t="s">
        <v>79</v>
      </c>
      <c r="C26" s="52">
        <v>0.20054148133823246</v>
      </c>
      <c r="D26" s="53">
        <v>0.40044426099143005</v>
      </c>
      <c r="E26" s="54">
        <v>5171</v>
      </c>
      <c r="F26" s="55">
        <v>0</v>
      </c>
      <c r="G26" s="8"/>
      <c r="H26" s="51" t="s">
        <v>79</v>
      </c>
      <c r="I26" s="68">
        <v>2.6785681543499387E-2</v>
      </c>
      <c r="J26" s="71"/>
      <c r="K26" s="9">
        <f t="shared" si="2"/>
        <v>5.3475710290102396E-2</v>
      </c>
      <c r="L26" s="9">
        <f t="shared" si="3"/>
        <v>-1.34142021216343E-2</v>
      </c>
    </row>
    <row r="27" spans="2:12" x14ac:dyDescent="0.2">
      <c r="B27" s="51" t="s">
        <v>80</v>
      </c>
      <c r="C27" s="52">
        <v>8.1222200734867526E-3</v>
      </c>
      <c r="D27" s="53">
        <v>8.9765293311776975E-2</v>
      </c>
      <c r="E27" s="54">
        <v>5171</v>
      </c>
      <c r="F27" s="55">
        <v>0</v>
      </c>
      <c r="G27" s="8"/>
      <c r="H27" s="51" t="s">
        <v>80</v>
      </c>
      <c r="I27" s="68">
        <v>4.7524822684893806E-3</v>
      </c>
      <c r="J27" s="71"/>
      <c r="K27" s="9">
        <f t="shared" si="2"/>
        <v>5.2513408999142849E-2</v>
      </c>
      <c r="L27" s="9">
        <f t="shared" si="3"/>
        <v>-4.3001816688711242E-4</v>
      </c>
    </row>
    <row r="28" spans="2:12" x14ac:dyDescent="0.2">
      <c r="B28" s="51" t="s">
        <v>81</v>
      </c>
      <c r="C28" s="52">
        <v>8.3156062657126287E-2</v>
      </c>
      <c r="D28" s="53">
        <v>0.27614466993682579</v>
      </c>
      <c r="E28" s="54">
        <v>5171</v>
      </c>
      <c r="F28" s="55">
        <v>0</v>
      </c>
      <c r="G28" s="8"/>
      <c r="H28" s="51" t="s">
        <v>81</v>
      </c>
      <c r="I28" s="68">
        <v>1.0503794993788299E-2</v>
      </c>
      <c r="J28" s="71"/>
      <c r="K28" s="9">
        <f t="shared" si="2"/>
        <v>3.48742590662727E-2</v>
      </c>
      <c r="L28" s="9">
        <f t="shared" si="3"/>
        <v>-3.1630313010962375E-3</v>
      </c>
    </row>
    <row r="29" spans="2:12" x14ac:dyDescent="0.2">
      <c r="B29" s="51" t="s">
        <v>82</v>
      </c>
      <c r="C29" s="52">
        <v>0.12415393540901179</v>
      </c>
      <c r="D29" s="53">
        <v>0.3297889758047734</v>
      </c>
      <c r="E29" s="54">
        <v>5171</v>
      </c>
      <c r="F29" s="55">
        <v>0</v>
      </c>
      <c r="G29" s="8"/>
      <c r="H29" s="51" t="s">
        <v>82</v>
      </c>
      <c r="I29" s="68">
        <v>-7.3316100903003502E-3</v>
      </c>
      <c r="J29" s="71"/>
      <c r="K29" s="9">
        <f t="shared" si="2"/>
        <v>-1.9471123402579785E-2</v>
      </c>
      <c r="L29" s="9">
        <f t="shared" si="3"/>
        <v>2.7600930060623138E-3</v>
      </c>
    </row>
    <row r="30" spans="2:12" x14ac:dyDescent="0.2">
      <c r="B30" s="51" t="s">
        <v>83</v>
      </c>
      <c r="C30" s="52">
        <v>6.2657126281183514E-2</v>
      </c>
      <c r="D30" s="53">
        <v>0.24236866713636745</v>
      </c>
      <c r="E30" s="54">
        <v>5171</v>
      </c>
      <c r="F30" s="55">
        <v>0</v>
      </c>
      <c r="G30" s="8"/>
      <c r="H30" s="51" t="s">
        <v>83</v>
      </c>
      <c r="I30" s="68">
        <v>-3.7504096377502079E-2</v>
      </c>
      <c r="J30" s="71"/>
      <c r="K30" s="9">
        <f t="shared" si="2"/>
        <v>-0.14504431571155166</v>
      </c>
      <c r="L30" s="9">
        <f t="shared" si="3"/>
        <v>9.6955556613457245E-3</v>
      </c>
    </row>
    <row r="31" spans="2:12" x14ac:dyDescent="0.2">
      <c r="B31" s="51" t="s">
        <v>84</v>
      </c>
      <c r="C31" s="52">
        <v>3.1715335525043513E-2</v>
      </c>
      <c r="D31" s="53">
        <v>0.17525813234862811</v>
      </c>
      <c r="E31" s="54">
        <v>5171</v>
      </c>
      <c r="F31" s="55">
        <v>0</v>
      </c>
      <c r="G31" s="8"/>
      <c r="H31" s="51" t="s">
        <v>84</v>
      </c>
      <c r="I31" s="68">
        <v>-3.0203781378823746E-2</v>
      </c>
      <c r="J31" s="71"/>
      <c r="K31" s="9">
        <f t="shared" si="2"/>
        <v>-0.16687304564043084</v>
      </c>
      <c r="L31" s="9">
        <f t="shared" si="3"/>
        <v>5.4657837996865705E-3</v>
      </c>
    </row>
    <row r="32" spans="2:12" x14ac:dyDescent="0.2">
      <c r="B32" s="51" t="s">
        <v>86</v>
      </c>
      <c r="C32" s="52">
        <v>3.8677238445175219E-4</v>
      </c>
      <c r="D32" s="53">
        <v>1.966462747029973E-2</v>
      </c>
      <c r="E32" s="54">
        <v>5171</v>
      </c>
      <c r="F32" s="55">
        <v>0</v>
      </c>
      <c r="G32" s="8"/>
      <c r="H32" s="51" t="s">
        <v>86</v>
      </c>
      <c r="I32" s="68">
        <v>-2.4222917466137387E-3</v>
      </c>
      <c r="J32" s="71"/>
      <c r="K32" s="9">
        <f t="shared" si="2"/>
        <v>-0.12313250656368303</v>
      </c>
      <c r="L32" s="9">
        <f t="shared" si="3"/>
        <v>4.7642680040117495E-5</v>
      </c>
    </row>
    <row r="33" spans="2:12" x14ac:dyDescent="0.2">
      <c r="B33" s="51" t="s">
        <v>88</v>
      </c>
      <c r="C33" s="52">
        <v>1.1989943918004255E-2</v>
      </c>
      <c r="D33" s="53">
        <v>0.108850707368392</v>
      </c>
      <c r="E33" s="54">
        <v>5171</v>
      </c>
      <c r="F33" s="55">
        <v>0</v>
      </c>
      <c r="G33" s="8"/>
      <c r="H33" s="51" t="s">
        <v>88</v>
      </c>
      <c r="I33" s="68">
        <v>-2.2893660925266873E-2</v>
      </c>
      <c r="J33" s="71"/>
      <c r="K33" s="9">
        <f t="shared" si="2"/>
        <v>-0.20779991018472019</v>
      </c>
      <c r="L33" s="9">
        <f t="shared" si="3"/>
        <v>2.5217448485912414E-3</v>
      </c>
    </row>
    <row r="34" spans="2:12" x14ac:dyDescent="0.2">
      <c r="B34" s="51" t="s">
        <v>89</v>
      </c>
      <c r="C34" s="52">
        <v>1.9338619222587506E-4</v>
      </c>
      <c r="D34" s="53">
        <v>1.3906336405606127E-2</v>
      </c>
      <c r="E34" s="54">
        <v>5171</v>
      </c>
      <c r="F34" s="55">
        <v>0</v>
      </c>
      <c r="G34" s="8"/>
      <c r="H34" s="51" t="s">
        <v>89</v>
      </c>
      <c r="I34" s="68">
        <v>-2.2884707241445086E-3</v>
      </c>
      <c r="J34" s="71"/>
      <c r="K34" s="9">
        <f t="shared" si="2"/>
        <v>-0.16453134015820026</v>
      </c>
      <c r="L34" s="9">
        <f t="shared" si="3"/>
        <v>3.182424374433274E-5</v>
      </c>
    </row>
    <row r="35" spans="2:12" x14ac:dyDescent="0.2">
      <c r="B35" s="51" t="s">
        <v>90</v>
      </c>
      <c r="C35" s="52">
        <v>8.3156062657126287E-3</v>
      </c>
      <c r="D35" s="53">
        <v>9.0818786699222526E-2</v>
      </c>
      <c r="E35" s="54">
        <v>5171</v>
      </c>
      <c r="F35" s="55">
        <v>0</v>
      </c>
      <c r="G35" s="8"/>
      <c r="H35" s="51" t="s">
        <v>90</v>
      </c>
      <c r="I35" s="68">
        <v>6.1659090888131641E-3</v>
      </c>
      <c r="J35" s="71"/>
      <c r="K35" s="9">
        <f t="shared" si="2"/>
        <v>6.7327873877143091E-2</v>
      </c>
      <c r="L35" s="9">
        <f t="shared" si="3"/>
        <v>-5.6456680513205018E-4</v>
      </c>
    </row>
    <row r="36" spans="2:12" x14ac:dyDescent="0.2">
      <c r="B36" s="51" t="s">
        <v>91</v>
      </c>
      <c r="C36" s="52">
        <v>3.3842583639528134E-2</v>
      </c>
      <c r="D36" s="53">
        <v>0.18084133264939808</v>
      </c>
      <c r="E36" s="54">
        <v>5171</v>
      </c>
      <c r="F36" s="55">
        <v>0</v>
      </c>
      <c r="G36" s="8"/>
      <c r="H36" s="51" t="s">
        <v>91</v>
      </c>
      <c r="I36" s="68">
        <v>4.1728028728326471E-3</v>
      </c>
      <c r="J36" s="71"/>
      <c r="K36" s="9">
        <f t="shared" si="2"/>
        <v>2.2293490008800616E-2</v>
      </c>
      <c r="L36" s="9">
        <f t="shared" si="3"/>
        <v>-7.8089686780226332E-4</v>
      </c>
    </row>
    <row r="37" spans="2:12" x14ac:dyDescent="0.2">
      <c r="B37" s="51" t="s">
        <v>92</v>
      </c>
      <c r="C37" s="52">
        <v>0.12666795590794816</v>
      </c>
      <c r="D37" s="53">
        <v>0.3326328035363515</v>
      </c>
      <c r="E37" s="54">
        <v>5171</v>
      </c>
      <c r="F37" s="55">
        <v>0</v>
      </c>
      <c r="G37" s="8"/>
      <c r="H37" s="51" t="s">
        <v>92</v>
      </c>
      <c r="I37" s="68">
        <v>1.0350482463430946E-3</v>
      </c>
      <c r="J37" s="71"/>
      <c r="K37" s="9">
        <f t="shared" si="2"/>
        <v>2.7175335417991089E-3</v>
      </c>
      <c r="L37" s="9">
        <f t="shared" si="3"/>
        <v>-3.9415067977821436E-4</v>
      </c>
    </row>
    <row r="38" spans="2:12" x14ac:dyDescent="0.2">
      <c r="B38" s="51" t="s">
        <v>93</v>
      </c>
      <c r="C38" s="52">
        <v>7.5420614968091278E-3</v>
      </c>
      <c r="D38" s="53">
        <v>8.6525294656543239E-2</v>
      </c>
      <c r="E38" s="54">
        <v>5171</v>
      </c>
      <c r="F38" s="55">
        <v>0</v>
      </c>
      <c r="G38" s="8"/>
      <c r="H38" s="51" t="s">
        <v>93</v>
      </c>
      <c r="I38" s="68">
        <v>-4.4606514912768997E-3</v>
      </c>
      <c r="J38" s="71"/>
      <c r="K38" s="9">
        <f t="shared" si="2"/>
        <v>-5.1164332938553887E-2</v>
      </c>
      <c r="L38" s="9">
        <f t="shared" si="3"/>
        <v>3.8881702739742825E-4</v>
      </c>
    </row>
    <row r="39" spans="2:12" x14ac:dyDescent="0.2">
      <c r="B39" s="51" t="s">
        <v>94</v>
      </c>
      <c r="C39" s="52">
        <v>5.9756333397795396E-2</v>
      </c>
      <c r="D39" s="53">
        <v>0.23705776009425067</v>
      </c>
      <c r="E39" s="54">
        <v>5171</v>
      </c>
      <c r="F39" s="55">
        <v>0</v>
      </c>
      <c r="G39" s="8"/>
      <c r="H39" s="51" t="s">
        <v>94</v>
      </c>
      <c r="I39" s="68">
        <v>-5.0627941171724265E-4</v>
      </c>
      <c r="J39" s="71"/>
      <c r="K39" s="9">
        <f t="shared" si="2"/>
        <v>-2.0080591759956161E-3</v>
      </c>
      <c r="L39" s="9">
        <f t="shared" si="3"/>
        <v>1.2762037955216891E-4</v>
      </c>
    </row>
    <row r="40" spans="2:12" x14ac:dyDescent="0.2">
      <c r="B40" s="51" t="s">
        <v>95</v>
      </c>
      <c r="C40" s="52">
        <v>0.12222007348675304</v>
      </c>
      <c r="D40" s="53">
        <v>0.32757148541550468</v>
      </c>
      <c r="E40" s="54">
        <v>5171</v>
      </c>
      <c r="F40" s="55">
        <v>0</v>
      </c>
      <c r="G40" s="8"/>
      <c r="H40" s="51" t="s">
        <v>95</v>
      </c>
      <c r="I40" s="68">
        <v>-3.8390272579399112E-3</v>
      </c>
      <c r="J40" s="71"/>
      <c r="K40" s="9">
        <f t="shared" si="2"/>
        <v>-1.0287284499389293E-2</v>
      </c>
      <c r="L40" s="9">
        <f t="shared" si="3"/>
        <v>1.4323780135743628E-3</v>
      </c>
    </row>
    <row r="41" spans="2:12" x14ac:dyDescent="0.2">
      <c r="B41" s="51" t="s">
        <v>96</v>
      </c>
      <c r="C41" s="52">
        <v>2.2239412105975631E-2</v>
      </c>
      <c r="D41" s="53">
        <v>0.14747551192180977</v>
      </c>
      <c r="E41" s="54">
        <v>5171</v>
      </c>
      <c r="F41" s="55">
        <v>0</v>
      </c>
      <c r="G41" s="8"/>
      <c r="H41" s="51" t="s">
        <v>96</v>
      </c>
      <c r="I41" s="68">
        <v>-1.3297974582897349E-2</v>
      </c>
      <c r="J41" s="71"/>
      <c r="K41" s="9">
        <f t="shared" si="2"/>
        <v>-8.8165386080281433E-2</v>
      </c>
      <c r="L41" s="9">
        <f t="shared" si="3"/>
        <v>2.0053440267469077E-3</v>
      </c>
    </row>
    <row r="42" spans="2:12" x14ac:dyDescent="0.2">
      <c r="B42" s="51" t="s">
        <v>97</v>
      </c>
      <c r="C42" s="52">
        <v>1.1603171533552505E-2</v>
      </c>
      <c r="D42" s="53">
        <v>0.10710161637335298</v>
      </c>
      <c r="E42" s="54">
        <v>5171</v>
      </c>
      <c r="F42" s="55">
        <v>0</v>
      </c>
      <c r="G42" s="8"/>
      <c r="H42" s="51" t="s">
        <v>97</v>
      </c>
      <c r="I42" s="68">
        <v>-1.3128762134236168E-2</v>
      </c>
      <c r="J42" s="71"/>
      <c r="K42" s="9">
        <f t="shared" si="2"/>
        <v>-0.1211599534589094</v>
      </c>
      <c r="L42" s="9">
        <f t="shared" si="3"/>
        <v>1.4223434176354069E-3</v>
      </c>
    </row>
    <row r="43" spans="2:12" x14ac:dyDescent="0.2">
      <c r="B43" s="51" t="s">
        <v>98</v>
      </c>
      <c r="C43" s="52">
        <v>1.9338619222587506E-4</v>
      </c>
      <c r="D43" s="53">
        <v>1.390633640560595E-2</v>
      </c>
      <c r="E43" s="54">
        <v>5171</v>
      </c>
      <c r="F43" s="55">
        <v>0</v>
      </c>
      <c r="G43" s="8"/>
      <c r="H43" s="51" t="s">
        <v>98</v>
      </c>
      <c r="I43" s="68">
        <v>1.851482085819805E-3</v>
      </c>
      <c r="J43" s="71"/>
      <c r="K43" s="9">
        <f t="shared" si="2"/>
        <v>0.13311371023665336</v>
      </c>
      <c r="L43" s="9">
        <f t="shared" si="3"/>
        <v>-2.574733273436235E-5</v>
      </c>
    </row>
    <row r="44" spans="2:12" x14ac:dyDescent="0.2">
      <c r="B44" s="51" t="s">
        <v>101</v>
      </c>
      <c r="C44" s="52">
        <v>3.8677238445175013E-4</v>
      </c>
      <c r="D44" s="53">
        <v>1.9664627470300726E-2</v>
      </c>
      <c r="E44" s="54">
        <v>5171</v>
      </c>
      <c r="F44" s="55">
        <v>0</v>
      </c>
      <c r="G44" s="8"/>
      <c r="H44" s="51" t="s">
        <v>101</v>
      </c>
      <c r="I44" s="68">
        <v>-9.6846928798645067E-4</v>
      </c>
      <c r="J44" s="71"/>
      <c r="K44" s="9">
        <f t="shared" si="2"/>
        <v>-4.9230259371695236E-2</v>
      </c>
      <c r="L44" s="9">
        <f t="shared" si="3"/>
        <v>1.9048272150007829E-5</v>
      </c>
    </row>
    <row r="45" spans="2:12" x14ac:dyDescent="0.2">
      <c r="B45" s="51" t="s">
        <v>102</v>
      </c>
      <c r="C45" s="52">
        <v>6.5751305356797525E-3</v>
      </c>
      <c r="D45" s="53">
        <v>8.0827975462509305E-2</v>
      </c>
      <c r="E45" s="54">
        <v>5171</v>
      </c>
      <c r="F45" s="55">
        <v>0</v>
      </c>
      <c r="G45" s="8"/>
      <c r="H45" s="51" t="s">
        <v>102</v>
      </c>
      <c r="I45" s="68">
        <v>5.4100909042605373E-3</v>
      </c>
      <c r="J45" s="71"/>
      <c r="K45" s="9">
        <f t="shared" si="2"/>
        <v>6.6493300365391569E-2</v>
      </c>
      <c r="L45" s="9">
        <f t="shared" si="3"/>
        <v>-4.4009581709622607E-4</v>
      </c>
    </row>
    <row r="46" spans="2:12" x14ac:dyDescent="0.2">
      <c r="B46" s="51" t="s">
        <v>103</v>
      </c>
      <c r="C46" s="52">
        <v>1.1603171533552507E-3</v>
      </c>
      <c r="D46" s="53">
        <v>3.4046952723613216E-2</v>
      </c>
      <c r="E46" s="54">
        <v>5171</v>
      </c>
      <c r="F46" s="55">
        <v>0</v>
      </c>
      <c r="G46" s="8"/>
      <c r="H46" s="51" t="s">
        <v>103</v>
      </c>
      <c r="I46" s="68">
        <v>-2.0620425102183667E-3</v>
      </c>
      <c r="J46" s="71"/>
      <c r="K46" s="9">
        <f t="shared" si="2"/>
        <v>-6.0494397358925617E-2</v>
      </c>
      <c r="L46" s="9">
        <f t="shared" si="3"/>
        <v>7.0274227328858427E-5</v>
      </c>
    </row>
    <row r="47" spans="2:12" x14ac:dyDescent="0.2">
      <c r="B47" s="51" t="s">
        <v>104</v>
      </c>
      <c r="C47" s="52">
        <v>0.18100947592341907</v>
      </c>
      <c r="D47" s="53">
        <v>0.38506326706063332</v>
      </c>
      <c r="E47" s="54">
        <v>5171</v>
      </c>
      <c r="F47" s="55">
        <v>0</v>
      </c>
      <c r="G47" s="8"/>
      <c r="H47" s="51" t="s">
        <v>104</v>
      </c>
      <c r="I47" s="68">
        <v>4.7335798182998233E-2</v>
      </c>
      <c r="J47" s="71"/>
      <c r="K47" s="9">
        <f t="shared" si="2"/>
        <v>0.10067844294109862</v>
      </c>
      <c r="L47" s="9">
        <f t="shared" si="3"/>
        <v>-2.2251481131728052E-2</v>
      </c>
    </row>
    <row r="48" spans="2:12" x14ac:dyDescent="0.2">
      <c r="B48" s="51" t="s">
        <v>105</v>
      </c>
      <c r="C48" s="52">
        <v>2.1272481144846249E-3</v>
      </c>
      <c r="D48" s="53">
        <v>4.6077472962934338E-2</v>
      </c>
      <c r="E48" s="54">
        <v>5171</v>
      </c>
      <c r="F48" s="55">
        <v>0</v>
      </c>
      <c r="G48" s="8"/>
      <c r="H48" s="51" t="s">
        <v>105</v>
      </c>
      <c r="I48" s="68">
        <v>2.4400106864479278E-3</v>
      </c>
      <c r="J48" s="71"/>
      <c r="K48" s="9">
        <f t="shared" si="2"/>
        <v>5.284187742401756E-2</v>
      </c>
      <c r="L48" s="9">
        <f t="shared" si="3"/>
        <v>-1.1264741311321567E-4</v>
      </c>
    </row>
    <row r="49" spans="2:12" x14ac:dyDescent="0.2">
      <c r="B49" s="51" t="s">
        <v>106</v>
      </c>
      <c r="C49" s="52">
        <v>5.8015857667762535E-4</v>
      </c>
      <c r="D49" s="53">
        <v>2.4081821857146961E-2</v>
      </c>
      <c r="E49" s="54">
        <v>5171</v>
      </c>
      <c r="F49" s="55">
        <v>0</v>
      </c>
      <c r="G49" s="8"/>
      <c r="H49" s="51" t="s">
        <v>106</v>
      </c>
      <c r="I49" s="68">
        <v>2.2519154588091913E-3</v>
      </c>
      <c r="J49" s="71"/>
      <c r="K49" s="9">
        <f t="shared" si="2"/>
        <v>9.3456757719261957E-2</v>
      </c>
      <c r="L49" s="9">
        <f t="shared" si="3"/>
        <v>-5.4251213846320798E-5</v>
      </c>
    </row>
    <row r="50" spans="2:12" x14ac:dyDescent="0.2">
      <c r="B50" s="51" t="s">
        <v>107</v>
      </c>
      <c r="C50" s="52">
        <v>9.8626958035196288E-3</v>
      </c>
      <c r="D50" s="53">
        <v>9.8829711616812754E-2</v>
      </c>
      <c r="E50" s="54">
        <v>5171</v>
      </c>
      <c r="F50" s="55">
        <v>0</v>
      </c>
      <c r="G50" s="8"/>
      <c r="H50" s="51" t="s">
        <v>107</v>
      </c>
      <c r="I50" s="68">
        <v>-5.3306322864855142E-3</v>
      </c>
      <c r="J50" s="71"/>
      <c r="K50" s="9">
        <f t="shared" si="2"/>
        <v>-5.3405578094448194E-2</v>
      </c>
      <c r="L50" s="9">
        <f t="shared" si="3"/>
        <v>5.3196962555016752E-4</v>
      </c>
    </row>
    <row r="51" spans="2:12" x14ac:dyDescent="0.2">
      <c r="B51" s="51" t="s">
        <v>108</v>
      </c>
      <c r="C51" s="52">
        <v>7.7354476890350026E-4</v>
      </c>
      <c r="D51" s="53">
        <v>2.7804602199401403E-2</v>
      </c>
      <c r="E51" s="54">
        <v>5171</v>
      </c>
      <c r="F51" s="55">
        <v>0</v>
      </c>
      <c r="G51" s="8"/>
      <c r="H51" s="51" t="s">
        <v>108</v>
      </c>
      <c r="I51" s="68">
        <v>1.1040267542145943E-3</v>
      </c>
      <c r="J51" s="71"/>
      <c r="K51" s="9">
        <f t="shared" si="2"/>
        <v>3.967590444857693E-2</v>
      </c>
      <c r="L51" s="9">
        <f t="shared" si="3"/>
        <v>-3.0714847647437143E-5</v>
      </c>
    </row>
    <row r="52" spans="2:12" x14ac:dyDescent="0.2">
      <c r="B52" s="51" t="s">
        <v>109</v>
      </c>
      <c r="C52" s="52">
        <v>0.54476890350029006</v>
      </c>
      <c r="D52" s="53">
        <v>0.49803987140453099</v>
      </c>
      <c r="E52" s="54">
        <v>5171</v>
      </c>
      <c r="F52" s="55">
        <v>0</v>
      </c>
      <c r="G52" s="8"/>
      <c r="H52" s="51" t="s">
        <v>109</v>
      </c>
      <c r="I52" s="68">
        <v>1.6725407298951864E-2</v>
      </c>
      <c r="J52" s="71"/>
      <c r="K52" s="9">
        <f t="shared" si="2"/>
        <v>1.5287783049646094E-2</v>
      </c>
      <c r="L52" s="9">
        <f t="shared" si="3"/>
        <v>-1.8294683454058217E-2</v>
      </c>
    </row>
    <row r="53" spans="2:12" x14ac:dyDescent="0.2">
      <c r="B53" s="51" t="s">
        <v>110</v>
      </c>
      <c r="C53" s="52">
        <v>0.23032295494101721</v>
      </c>
      <c r="D53" s="53">
        <v>0.421080254107778</v>
      </c>
      <c r="E53" s="54">
        <v>5171</v>
      </c>
      <c r="F53" s="55">
        <v>0</v>
      </c>
      <c r="G53" s="8"/>
      <c r="H53" s="51" t="s">
        <v>110</v>
      </c>
      <c r="I53" s="68">
        <v>-6.1462156511394285E-2</v>
      </c>
      <c r="J53" s="71"/>
      <c r="K53" s="9">
        <f t="shared" si="2"/>
        <v>-0.11234440595386935</v>
      </c>
      <c r="L53" s="9">
        <f t="shared" si="3"/>
        <v>3.361864007313025E-2</v>
      </c>
    </row>
    <row r="54" spans="2:12" x14ac:dyDescent="0.2">
      <c r="B54" s="51" t="s">
        <v>111</v>
      </c>
      <c r="C54" s="52">
        <v>2.1079094952620381E-2</v>
      </c>
      <c r="D54" s="53">
        <v>0.14366195724481945</v>
      </c>
      <c r="E54" s="54">
        <v>5171</v>
      </c>
      <c r="F54" s="55">
        <v>0</v>
      </c>
      <c r="G54" s="8"/>
      <c r="H54" s="51" t="s">
        <v>111</v>
      </c>
      <c r="I54" s="68">
        <v>-4.306351820784868E-3</v>
      </c>
      <c r="J54" s="71"/>
      <c r="K54" s="9">
        <f t="shared" si="2"/>
        <v>-2.9343730954961431E-2</v>
      </c>
      <c r="L54" s="9">
        <f t="shared" si="3"/>
        <v>6.3185829199739144E-4</v>
      </c>
    </row>
    <row r="55" spans="2:12" x14ac:dyDescent="0.2">
      <c r="B55" s="51" t="s">
        <v>112</v>
      </c>
      <c r="C55" s="52">
        <v>1.7404757300328757E-3</v>
      </c>
      <c r="D55" s="53">
        <v>4.1686718957166802E-2</v>
      </c>
      <c r="E55" s="54">
        <v>5171</v>
      </c>
      <c r="F55" s="55">
        <v>0</v>
      </c>
      <c r="G55" s="8"/>
      <c r="H55" s="51" t="s">
        <v>112</v>
      </c>
      <c r="I55" s="68">
        <v>-2.2944895758254241E-3</v>
      </c>
      <c r="J55" s="71"/>
      <c r="K55" s="9">
        <f t="shared" si="2"/>
        <v>-5.4945462960502511E-2</v>
      </c>
      <c r="L55" s="9">
        <f t="shared" si="3"/>
        <v>9.5797978815289161E-5</v>
      </c>
    </row>
    <row r="56" spans="2:12" x14ac:dyDescent="0.2">
      <c r="B56" s="51" t="s">
        <v>114</v>
      </c>
      <c r="C56" s="52">
        <v>1.9338619222587506E-4</v>
      </c>
      <c r="D56" s="53">
        <v>1.390633640560578E-2</v>
      </c>
      <c r="E56" s="54">
        <v>5171</v>
      </c>
      <c r="F56" s="55">
        <v>0</v>
      </c>
      <c r="G56" s="8"/>
      <c r="H56" s="51" t="s">
        <v>114</v>
      </c>
      <c r="I56" s="68">
        <v>2.0664304189176928E-3</v>
      </c>
      <c r="J56" s="71"/>
      <c r="K56" s="9">
        <f t="shared" si="2"/>
        <v>0.14856758383715221</v>
      </c>
      <c r="L56" s="9">
        <f t="shared" si="3"/>
        <v>-2.8736476564246074E-5</v>
      </c>
    </row>
    <row r="57" spans="2:12" x14ac:dyDescent="0.2">
      <c r="B57" s="51" t="s">
        <v>115</v>
      </c>
      <c r="C57" s="52">
        <v>1.2763488686907755E-2</v>
      </c>
      <c r="D57" s="53">
        <v>0.11226316979917594</v>
      </c>
      <c r="E57" s="54">
        <v>5171</v>
      </c>
      <c r="F57" s="55">
        <v>0</v>
      </c>
      <c r="G57" s="8"/>
      <c r="H57" s="51" t="s">
        <v>115</v>
      </c>
      <c r="I57" s="68">
        <v>-5.0878880469665396E-3</v>
      </c>
      <c r="J57" s="71"/>
      <c r="K57" s="9">
        <f t="shared" si="2"/>
        <v>-4.4742624445971227E-2</v>
      </c>
      <c r="L57" s="9">
        <f t="shared" si="3"/>
        <v>5.7845508588327159E-4</v>
      </c>
    </row>
    <row r="58" spans="2:12" x14ac:dyDescent="0.2">
      <c r="B58" s="51" t="s">
        <v>117</v>
      </c>
      <c r="C58" s="52">
        <v>0.53800038677238449</v>
      </c>
      <c r="D58" s="53">
        <v>0.4986020930513706</v>
      </c>
      <c r="E58" s="54">
        <v>5171</v>
      </c>
      <c r="F58" s="55">
        <v>0</v>
      </c>
      <c r="G58" s="8"/>
      <c r="H58" s="51" t="s">
        <v>117</v>
      </c>
      <c r="I58" s="68">
        <v>1.6729802782813302E-2</v>
      </c>
      <c r="J58" s="71"/>
      <c r="K58" s="9">
        <f t="shared" si="2"/>
        <v>1.550166459938567E-2</v>
      </c>
      <c r="L58" s="9">
        <f t="shared" si="3"/>
        <v>-1.8051750069272055E-2</v>
      </c>
    </row>
    <row r="59" spans="2:12" x14ac:dyDescent="0.2">
      <c r="B59" s="51" t="s">
        <v>118</v>
      </c>
      <c r="C59" s="52">
        <v>0.22916263778766197</v>
      </c>
      <c r="D59" s="53">
        <v>0.42033473678958932</v>
      </c>
      <c r="E59" s="54">
        <v>5171</v>
      </c>
      <c r="F59" s="55">
        <v>0</v>
      </c>
      <c r="G59" s="8"/>
      <c r="H59" s="51" t="s">
        <v>118</v>
      </c>
      <c r="I59" s="68">
        <v>-6.0285570141319751E-2</v>
      </c>
      <c r="J59" s="71"/>
      <c r="K59" s="9">
        <f t="shared" ref="K59:K83" si="4">((1-C59)/D59)*I59</f>
        <v>-0.11055562579036594</v>
      </c>
      <c r="L59" s="9">
        <f t="shared" si="1"/>
        <v>3.2867139127341606E-2</v>
      </c>
    </row>
    <row r="60" spans="2:12" x14ac:dyDescent="0.2">
      <c r="B60" s="51" t="s">
        <v>119</v>
      </c>
      <c r="C60" s="52">
        <v>2.3206343067105014E-3</v>
      </c>
      <c r="D60" s="53">
        <v>4.8121687282438312E-2</v>
      </c>
      <c r="E60" s="54">
        <v>5171</v>
      </c>
      <c r="F60" s="55">
        <v>0</v>
      </c>
      <c r="G60" s="8"/>
      <c r="H60" s="51" t="s">
        <v>119</v>
      </c>
      <c r="I60" s="68">
        <v>-3.6777045472497602E-3</v>
      </c>
      <c r="J60" s="71"/>
      <c r="K60" s="9">
        <f t="shared" si="4"/>
        <v>-7.6247740823637042E-2</v>
      </c>
      <c r="L60" s="9">
        <f t="shared" si="1"/>
        <v>1.7735469856244325E-4</v>
      </c>
    </row>
    <row r="61" spans="2:12" x14ac:dyDescent="0.2">
      <c r="B61" s="51" t="s">
        <v>120</v>
      </c>
      <c r="C61" s="52">
        <v>1.1603171533552507E-3</v>
      </c>
      <c r="D61" s="53">
        <v>3.4046952723613126E-2</v>
      </c>
      <c r="E61" s="54">
        <v>5171</v>
      </c>
      <c r="F61" s="55">
        <v>0</v>
      </c>
      <c r="G61" s="8"/>
      <c r="H61" s="51" t="s">
        <v>120</v>
      </c>
      <c r="I61" s="68">
        <v>-5.164587763132748E-3</v>
      </c>
      <c r="J61" s="71"/>
      <c r="K61" s="9">
        <f t="shared" si="4"/>
        <v>-0.15151415297685228</v>
      </c>
      <c r="L61" s="9">
        <f t="shared" si="1"/>
        <v>1.7600869658492037E-4</v>
      </c>
    </row>
    <row r="62" spans="2:12" x14ac:dyDescent="0.2">
      <c r="B62" s="51" t="s">
        <v>121</v>
      </c>
      <c r="C62" s="52">
        <v>3.8677238445175013E-4</v>
      </c>
      <c r="D62" s="53">
        <v>1.9664627470301697E-2</v>
      </c>
      <c r="E62" s="54">
        <v>5171</v>
      </c>
      <c r="F62" s="55">
        <v>0</v>
      </c>
      <c r="G62" s="8"/>
      <c r="H62" s="51" t="s">
        <v>121</v>
      </c>
      <c r="I62" s="68">
        <v>-2.8202433183018119E-4</v>
      </c>
      <c r="J62" s="71"/>
      <c r="K62" s="9">
        <f t="shared" si="4"/>
        <v>-1.433616034845539E-2</v>
      </c>
      <c r="L62" s="9">
        <f t="shared" si="1"/>
        <v>5.5469763391199028E-6</v>
      </c>
    </row>
    <row r="63" spans="2:12" x14ac:dyDescent="0.2">
      <c r="B63" s="51" t="s">
        <v>122</v>
      </c>
      <c r="C63" s="52">
        <v>1.7404757300328757E-3</v>
      </c>
      <c r="D63" s="53">
        <v>4.1686718957166115E-2</v>
      </c>
      <c r="E63" s="54">
        <v>5171</v>
      </c>
      <c r="F63" s="55">
        <v>0</v>
      </c>
      <c r="G63" s="8"/>
      <c r="H63" s="51" t="s">
        <v>122</v>
      </c>
      <c r="I63" s="68">
        <v>-6.2908802835168363E-3</v>
      </c>
      <c r="J63" s="71"/>
      <c r="K63" s="9">
        <f t="shared" si="4"/>
        <v>-0.15064584875378606</v>
      </c>
      <c r="L63" s="9">
        <f t="shared" si="1"/>
        <v>2.626525840341098E-4</v>
      </c>
    </row>
    <row r="64" spans="2:12" x14ac:dyDescent="0.2">
      <c r="B64" s="51" t="s">
        <v>123</v>
      </c>
      <c r="C64" s="52">
        <v>1.9338619222587506E-4</v>
      </c>
      <c r="D64" s="53">
        <v>1.3906336405606127E-2</v>
      </c>
      <c r="E64" s="54">
        <v>5171</v>
      </c>
      <c r="F64" s="55">
        <v>0</v>
      </c>
      <c r="G64" s="8"/>
      <c r="H64" s="51" t="s">
        <v>123</v>
      </c>
      <c r="I64" s="68">
        <v>-1.9099756041212651E-3</v>
      </c>
      <c r="J64" s="71"/>
      <c r="K64" s="9">
        <f t="shared" si="4"/>
        <v>-0.1373191461442074</v>
      </c>
      <c r="L64" s="9">
        <f t="shared" si="1"/>
        <v>2.6560763277409559E-5</v>
      </c>
    </row>
    <row r="65" spans="2:12" x14ac:dyDescent="0.2">
      <c r="B65" s="51" t="s">
        <v>124</v>
      </c>
      <c r="C65" s="52">
        <v>1.5470895378070005E-3</v>
      </c>
      <c r="D65" s="53">
        <v>3.9306422279781775E-2</v>
      </c>
      <c r="E65" s="54">
        <v>5171</v>
      </c>
      <c r="F65" s="55">
        <v>0</v>
      </c>
      <c r="G65" s="8"/>
      <c r="H65" s="51" t="s">
        <v>124</v>
      </c>
      <c r="I65" s="68">
        <v>1.1667517007974023E-3</v>
      </c>
      <c r="J65" s="71"/>
      <c r="K65" s="9">
        <f t="shared" si="4"/>
        <v>2.9637564649253233E-2</v>
      </c>
      <c r="L65" s="9">
        <f t="shared" si="1"/>
        <v>-4.5923013208217296E-5</v>
      </c>
    </row>
    <row r="66" spans="2:12" x14ac:dyDescent="0.2">
      <c r="B66" s="51" t="s">
        <v>125</v>
      </c>
      <c r="C66" s="52">
        <v>1.9338619222587506E-4</v>
      </c>
      <c r="D66" s="53">
        <v>1.390633640560609E-2</v>
      </c>
      <c r="E66" s="54">
        <v>5171</v>
      </c>
      <c r="F66" s="55">
        <v>0</v>
      </c>
      <c r="G66" s="8"/>
      <c r="H66" s="51" t="s">
        <v>125</v>
      </c>
      <c r="I66" s="68">
        <v>4.3651375239900641E-4</v>
      </c>
      <c r="J66" s="71"/>
      <c r="K66" s="9">
        <f t="shared" si="4"/>
        <v>3.1383487637379255E-2</v>
      </c>
      <c r="L66" s="9">
        <f t="shared" si="1"/>
        <v>-6.0703070865337042E-6</v>
      </c>
    </row>
    <row r="67" spans="2:12" x14ac:dyDescent="0.2">
      <c r="B67" s="51" t="s">
        <v>126</v>
      </c>
      <c r="C67" s="52">
        <v>1.9338619222587506E-4</v>
      </c>
      <c r="D67" s="53">
        <v>1.3906336405606174E-2</v>
      </c>
      <c r="E67" s="54">
        <v>5171</v>
      </c>
      <c r="F67" s="55">
        <v>0</v>
      </c>
      <c r="G67" s="8"/>
      <c r="H67" s="51" t="s">
        <v>126</v>
      </c>
      <c r="I67" s="68">
        <v>-4.0070610484662491E-5</v>
      </c>
      <c r="J67" s="71"/>
      <c r="K67" s="9">
        <f t="shared" si="4"/>
        <v>-2.8809069630826582E-3</v>
      </c>
      <c r="L67" s="9">
        <f t="shared" si="1"/>
        <v>5.5723538937769017E-7</v>
      </c>
    </row>
    <row r="68" spans="2:12" x14ac:dyDescent="0.2">
      <c r="B68" s="51" t="s">
        <v>127</v>
      </c>
      <c r="C68" s="52">
        <v>1.7404757300328757E-3</v>
      </c>
      <c r="D68" s="53">
        <v>4.168671895716683E-2</v>
      </c>
      <c r="E68" s="54">
        <v>5171</v>
      </c>
      <c r="F68" s="55">
        <v>0</v>
      </c>
      <c r="G68" s="8"/>
      <c r="H68" s="51" t="s">
        <v>127</v>
      </c>
      <c r="I68" s="68">
        <v>-1.2278858935214926E-3</v>
      </c>
      <c r="J68" s="71"/>
      <c r="K68" s="9">
        <f t="shared" si="4"/>
        <v>-2.9403820175534265E-2</v>
      </c>
      <c r="L68" s="9">
        <f t="shared" si="1"/>
        <v>5.1265862375011318E-5</v>
      </c>
    </row>
    <row r="69" spans="2:12" x14ac:dyDescent="0.2">
      <c r="B69" s="51" t="s">
        <v>128</v>
      </c>
      <c r="C69" s="52">
        <v>1.1603171533552505E-2</v>
      </c>
      <c r="D69" s="53">
        <v>0.10710161637335476</v>
      </c>
      <c r="E69" s="54">
        <v>5171</v>
      </c>
      <c r="F69" s="55">
        <v>0</v>
      </c>
      <c r="G69" s="8"/>
      <c r="H69" s="51" t="s">
        <v>128</v>
      </c>
      <c r="I69" s="68">
        <v>1.0032209678512804E-3</v>
      </c>
      <c r="J69" s="71"/>
      <c r="K69" s="9">
        <f t="shared" si="4"/>
        <v>9.2583142668791266E-3</v>
      </c>
      <c r="L69" s="9">
        <f t="shared" si="1"/>
        <v>-1.086869215442668E-4</v>
      </c>
    </row>
    <row r="70" spans="2:12" x14ac:dyDescent="0.2">
      <c r="B70" s="51" t="s">
        <v>129</v>
      </c>
      <c r="C70" s="52">
        <v>4.6412686134210028E-3</v>
      </c>
      <c r="D70" s="53">
        <v>6.7975148424566548E-2</v>
      </c>
      <c r="E70" s="54">
        <v>5171</v>
      </c>
      <c r="F70" s="55">
        <v>0</v>
      </c>
      <c r="G70" s="8"/>
      <c r="H70" s="51" t="s">
        <v>129</v>
      </c>
      <c r="I70" s="68">
        <v>-6.4292822224060889E-3</v>
      </c>
      <c r="J70" s="71"/>
      <c r="K70" s="9">
        <f t="shared" si="4"/>
        <v>-9.4143850288491926E-2</v>
      </c>
      <c r="L70" s="9">
        <f t="shared" si="1"/>
        <v>4.3898434173767365E-4</v>
      </c>
    </row>
    <row r="71" spans="2:12" x14ac:dyDescent="0.2">
      <c r="B71" s="51" t="s">
        <v>130</v>
      </c>
      <c r="C71" s="52">
        <v>0.97988783600850904</v>
      </c>
      <c r="D71" s="53">
        <v>0.14039756685394925</v>
      </c>
      <c r="E71" s="54">
        <v>5171</v>
      </c>
      <c r="F71" s="55">
        <v>0</v>
      </c>
      <c r="G71" s="8"/>
      <c r="H71" s="51" t="s">
        <v>130</v>
      </c>
      <c r="I71" s="68">
        <v>2.7758224511774104E-3</v>
      </c>
      <c r="J71" s="71"/>
      <c r="K71" s="9">
        <f t="shared" si="4"/>
        <v>3.9764076828637798E-4</v>
      </c>
      <c r="L71" s="9">
        <f t="shared" si="1"/>
        <v>-1.9373517047183479E-2</v>
      </c>
    </row>
    <row r="72" spans="2:12" x14ac:dyDescent="0.2">
      <c r="B72" s="51" t="s">
        <v>131</v>
      </c>
      <c r="C72" s="52">
        <v>1.7404757300328757E-3</v>
      </c>
      <c r="D72" s="53">
        <v>4.1686718957166802E-2</v>
      </c>
      <c r="E72" s="54">
        <v>5171</v>
      </c>
      <c r="F72" s="55">
        <v>0</v>
      </c>
      <c r="G72" s="8"/>
      <c r="H72" s="51" t="s">
        <v>131</v>
      </c>
      <c r="I72" s="68">
        <v>-3.4688337132646727E-4</v>
      </c>
      <c r="J72" s="71"/>
      <c r="K72" s="9">
        <f t="shared" si="4"/>
        <v>-8.3067134545495094E-3</v>
      </c>
      <c r="L72" s="9">
        <f t="shared" ref="L72:L135" si="5">((0-C72)/D72)*I72</f>
        <v>1.4482840195843781E-5</v>
      </c>
    </row>
    <row r="73" spans="2:12" x14ac:dyDescent="0.2">
      <c r="B73" s="51" t="s">
        <v>132</v>
      </c>
      <c r="C73" s="52">
        <v>2.1272481144846262E-3</v>
      </c>
      <c r="D73" s="53">
        <v>4.6077472962936447E-2</v>
      </c>
      <c r="E73" s="54">
        <v>5171</v>
      </c>
      <c r="F73" s="55">
        <v>0</v>
      </c>
      <c r="G73" s="8"/>
      <c r="H73" s="51" t="s">
        <v>132</v>
      </c>
      <c r="I73" s="68">
        <v>1.474142614591469E-3</v>
      </c>
      <c r="J73" s="71"/>
      <c r="K73" s="9">
        <f t="shared" si="4"/>
        <v>3.1924640239653301E-2</v>
      </c>
      <c r="L73" s="9">
        <f t="shared" si="5"/>
        <v>-6.8056403611664015E-5</v>
      </c>
    </row>
    <row r="74" spans="2:12" x14ac:dyDescent="0.2">
      <c r="B74" s="51" t="s">
        <v>134</v>
      </c>
      <c r="C74" s="52">
        <v>1.9338619222587506E-4</v>
      </c>
      <c r="D74" s="53">
        <v>1.3906336405605998E-2</v>
      </c>
      <c r="E74" s="54">
        <v>5171</v>
      </c>
      <c r="F74" s="55">
        <v>0</v>
      </c>
      <c r="G74" s="8"/>
      <c r="H74" s="51" t="s">
        <v>134</v>
      </c>
      <c r="I74" s="68">
        <v>-6.2996529169742562E-5</v>
      </c>
      <c r="J74" s="71"/>
      <c r="K74" s="9">
        <f t="shared" si="4"/>
        <v>-4.5291832926932776E-3</v>
      </c>
      <c r="L74" s="9">
        <f t="shared" si="5"/>
        <v>8.7605092701997636E-7</v>
      </c>
    </row>
    <row r="75" spans="2:12" x14ac:dyDescent="0.2">
      <c r="B75" s="51" t="s">
        <v>135</v>
      </c>
      <c r="C75" s="52">
        <v>1.9338619222587506E-4</v>
      </c>
      <c r="D75" s="53">
        <v>1.390633640560591E-2</v>
      </c>
      <c r="E75" s="54">
        <v>5171</v>
      </c>
      <c r="F75" s="55">
        <v>0</v>
      </c>
      <c r="G75" s="8"/>
      <c r="H75" s="51" t="s">
        <v>135</v>
      </c>
      <c r="I75" s="68">
        <v>3.867699615191877E-4</v>
      </c>
      <c r="J75" s="71"/>
      <c r="K75" s="9">
        <f t="shared" si="4"/>
        <v>2.7807120025744373E-2</v>
      </c>
      <c r="L75" s="9">
        <f t="shared" si="5"/>
        <v>-5.3785531964689315E-6</v>
      </c>
    </row>
    <row r="76" spans="2:12" x14ac:dyDescent="0.2">
      <c r="B76" s="51" t="s">
        <v>136</v>
      </c>
      <c r="C76" s="52">
        <v>1.4697350609166505E-2</v>
      </c>
      <c r="D76" s="53">
        <v>0.1203500707387799</v>
      </c>
      <c r="E76" s="54">
        <v>5171</v>
      </c>
      <c r="F76" s="55">
        <v>0</v>
      </c>
      <c r="G76" s="8"/>
      <c r="H76" s="51" t="s">
        <v>136</v>
      </c>
      <c r="I76" s="68">
        <v>2.8704378897059611E-4</v>
      </c>
      <c r="J76" s="71"/>
      <c r="K76" s="9">
        <f t="shared" si="4"/>
        <v>2.3500194393552454E-3</v>
      </c>
      <c r="L76" s="9">
        <f t="shared" si="5"/>
        <v>-3.5054264453581673E-5</v>
      </c>
    </row>
    <row r="77" spans="2:12" x14ac:dyDescent="0.2">
      <c r="B77" s="51" t="s">
        <v>137</v>
      </c>
      <c r="C77" s="52">
        <v>2.3206343067105014E-3</v>
      </c>
      <c r="D77" s="53">
        <v>4.8121687282439082E-2</v>
      </c>
      <c r="E77" s="54">
        <v>5171</v>
      </c>
      <c r="F77" s="55">
        <v>0</v>
      </c>
      <c r="G77" s="8"/>
      <c r="H77" s="51" t="s">
        <v>137</v>
      </c>
      <c r="I77" s="68">
        <v>-8.9714020871083707E-3</v>
      </c>
      <c r="J77" s="71"/>
      <c r="K77" s="9">
        <f t="shared" si="4"/>
        <v>-0.18599893829807679</v>
      </c>
      <c r="L77" s="9">
        <f t="shared" si="5"/>
        <v>4.326395153279554E-4</v>
      </c>
    </row>
    <row r="78" spans="2:12" x14ac:dyDescent="0.2">
      <c r="B78" s="51" t="s">
        <v>138</v>
      </c>
      <c r="C78" s="52">
        <v>5.8015857667762535E-4</v>
      </c>
      <c r="D78" s="53">
        <v>2.4081821857147072E-2</v>
      </c>
      <c r="E78" s="54">
        <v>5171</v>
      </c>
      <c r="F78" s="55">
        <v>0</v>
      </c>
      <c r="G78" s="8"/>
      <c r="H78" s="51" t="s">
        <v>138</v>
      </c>
      <c r="I78" s="68">
        <v>-2.6979985930040205E-3</v>
      </c>
      <c r="J78" s="71"/>
      <c r="K78" s="9">
        <f t="shared" si="4"/>
        <v>-0.11196965669689023</v>
      </c>
      <c r="L78" s="9">
        <f t="shared" si="5"/>
        <v>6.4997865729618949E-5</v>
      </c>
    </row>
    <row r="79" spans="2:12" x14ac:dyDescent="0.2">
      <c r="B79" s="51" t="s">
        <v>139</v>
      </c>
      <c r="C79" s="52">
        <v>0.72461806227035386</v>
      </c>
      <c r="D79" s="53">
        <v>0.44674973211809232</v>
      </c>
      <c r="E79" s="54">
        <v>5171</v>
      </c>
      <c r="F79" s="55">
        <v>0</v>
      </c>
      <c r="G79" s="8"/>
      <c r="H79" s="51" t="s">
        <v>139</v>
      </c>
      <c r="I79" s="68">
        <v>8.3510888652849058E-2</v>
      </c>
      <c r="J79" s="71"/>
      <c r="K79" s="9">
        <f t="shared" si="4"/>
        <v>5.1477121720281717E-2</v>
      </c>
      <c r="L79" s="9">
        <f t="shared" si="5"/>
        <v>-0.13545279149290421</v>
      </c>
    </row>
    <row r="80" spans="2:12" x14ac:dyDescent="0.2">
      <c r="B80" s="51" t="s">
        <v>140</v>
      </c>
      <c r="C80" s="52">
        <v>0.12995552117578804</v>
      </c>
      <c r="D80" s="53">
        <v>0.33628701065284999</v>
      </c>
      <c r="E80" s="54">
        <v>5171</v>
      </c>
      <c r="F80" s="55">
        <v>0</v>
      </c>
      <c r="G80" s="8"/>
      <c r="H80" s="51" t="s">
        <v>140</v>
      </c>
      <c r="I80" s="68">
        <v>-4.6866729362871E-2</v>
      </c>
      <c r="J80" s="71"/>
      <c r="K80" s="9">
        <f t="shared" si="4"/>
        <v>-0.12125398195890418</v>
      </c>
      <c r="L80" s="9">
        <f t="shared" si="5"/>
        <v>1.8111286036093265E-2</v>
      </c>
    </row>
    <row r="81" spans="2:12" x14ac:dyDescent="0.2">
      <c r="B81" s="51" t="s">
        <v>141</v>
      </c>
      <c r="C81" s="52">
        <v>3.422935602397989E-2</v>
      </c>
      <c r="D81" s="53">
        <v>0.18183536881152471</v>
      </c>
      <c r="E81" s="54">
        <v>5171</v>
      </c>
      <c r="F81" s="55">
        <v>0</v>
      </c>
      <c r="G81" s="8"/>
      <c r="H81" s="51" t="s">
        <v>141</v>
      </c>
      <c r="I81" s="68">
        <v>-2.7592722687784791E-2</v>
      </c>
      <c r="J81" s="71"/>
      <c r="K81" s="9">
        <f t="shared" si="4"/>
        <v>-0.14655147529001902</v>
      </c>
      <c r="L81" s="9">
        <f t="shared" si="5"/>
        <v>5.1941552115204979E-3</v>
      </c>
    </row>
    <row r="82" spans="2:12" x14ac:dyDescent="0.2">
      <c r="B82" s="51" t="s">
        <v>142</v>
      </c>
      <c r="C82" s="52">
        <v>4.7959775672017015E-2</v>
      </c>
      <c r="D82" s="53">
        <v>0.21370181852407183</v>
      </c>
      <c r="E82" s="54">
        <v>5171</v>
      </c>
      <c r="F82" s="55">
        <v>0</v>
      </c>
      <c r="G82" s="8"/>
      <c r="H82" s="51" t="s">
        <v>142</v>
      </c>
      <c r="I82" s="68">
        <v>-3.7145383178229956E-2</v>
      </c>
      <c r="J82" s="71"/>
      <c r="K82" s="9">
        <f t="shared" si="4"/>
        <v>-0.16548244267639428</v>
      </c>
      <c r="L82" s="9">
        <f t="shared" si="5"/>
        <v>8.3363083046406224E-3</v>
      </c>
    </row>
    <row r="83" spans="2:12" x14ac:dyDescent="0.2">
      <c r="B83" s="51" t="s">
        <v>143</v>
      </c>
      <c r="C83" s="52">
        <v>1.9338619222587506E-4</v>
      </c>
      <c r="D83" s="53">
        <v>1.3906336405605811E-2</v>
      </c>
      <c r="E83" s="54">
        <v>5171</v>
      </c>
      <c r="F83" s="55">
        <v>0</v>
      </c>
      <c r="G83" s="8"/>
      <c r="H83" s="51" t="s">
        <v>143</v>
      </c>
      <c r="I83" s="68">
        <v>-7.3866164800427193E-4</v>
      </c>
      <c r="J83" s="71"/>
      <c r="K83" s="9">
        <f t="shared" si="4"/>
        <v>-5.3106639987733593E-2</v>
      </c>
      <c r="L83" s="9">
        <f t="shared" si="5"/>
        <v>1.0272077367066459E-5</v>
      </c>
    </row>
    <row r="84" spans="2:12" x14ac:dyDescent="0.2">
      <c r="B84" s="51" t="s">
        <v>144</v>
      </c>
      <c r="C84" s="52">
        <v>1.9338619222587503E-3</v>
      </c>
      <c r="D84" s="53">
        <v>4.393740355875482E-2</v>
      </c>
      <c r="E84" s="54">
        <v>5171</v>
      </c>
      <c r="F84" s="55">
        <v>0</v>
      </c>
      <c r="G84" s="8"/>
      <c r="H84" s="51" t="s">
        <v>144</v>
      </c>
      <c r="I84" s="68">
        <v>-6.7276713342092733E-3</v>
      </c>
      <c r="J84" s="71"/>
      <c r="K84" s="9">
        <f t="shared" ref="K84:K141" si="6">((1-C84)/D84)*I84</f>
        <v>-0.15282334418808946</v>
      </c>
      <c r="L84" s="9">
        <f t="shared" si="5"/>
        <v>2.961118856579915E-4</v>
      </c>
    </row>
    <row r="85" spans="2:12" x14ac:dyDescent="0.2">
      <c r="B85" s="51" t="s">
        <v>145</v>
      </c>
      <c r="C85" s="52">
        <v>3.6936762715142138E-2</v>
      </c>
      <c r="D85" s="53">
        <v>0.18862480967321343</v>
      </c>
      <c r="E85" s="54">
        <v>5171</v>
      </c>
      <c r="F85" s="55">
        <v>0</v>
      </c>
      <c r="G85" s="8"/>
      <c r="H85" s="51" t="s">
        <v>145</v>
      </c>
      <c r="I85" s="68">
        <v>-3.2065360106572974E-2</v>
      </c>
      <c r="J85" s="71"/>
      <c r="K85" s="9">
        <f t="shared" si="6"/>
        <v>-0.16371637200027514</v>
      </c>
      <c r="L85" s="9">
        <f t="shared" si="5"/>
        <v>6.2790817373599497E-3</v>
      </c>
    </row>
    <row r="86" spans="2:12" x14ac:dyDescent="0.2">
      <c r="B86" s="51" t="s">
        <v>146</v>
      </c>
      <c r="C86" s="52">
        <v>7.3486753045832525E-3</v>
      </c>
      <c r="D86" s="53">
        <v>8.5417113259617317E-2</v>
      </c>
      <c r="E86" s="54">
        <v>5171</v>
      </c>
      <c r="F86" s="55">
        <v>0</v>
      </c>
      <c r="G86" s="8"/>
      <c r="H86" s="51" t="s">
        <v>146</v>
      </c>
      <c r="I86" s="68">
        <v>-1.5037272835106655E-3</v>
      </c>
      <c r="J86" s="71"/>
      <c r="K86" s="9">
        <f t="shared" si="6"/>
        <v>-1.7475150154286426E-2</v>
      </c>
      <c r="L86" s="9">
        <f t="shared" si="5"/>
        <v>1.2936990178509335E-4</v>
      </c>
    </row>
    <row r="87" spans="2:12" x14ac:dyDescent="0.2">
      <c r="B87" s="51" t="s">
        <v>147</v>
      </c>
      <c r="C87" s="52">
        <v>3.4809514600657528E-3</v>
      </c>
      <c r="D87" s="53">
        <v>5.8902507513984993E-2</v>
      </c>
      <c r="E87" s="54">
        <v>5171</v>
      </c>
      <c r="F87" s="55">
        <v>0</v>
      </c>
      <c r="G87" s="8"/>
      <c r="H87" s="51" t="s">
        <v>147</v>
      </c>
      <c r="I87" s="68">
        <v>-7.3237931442399901E-3</v>
      </c>
      <c r="J87" s="71"/>
      <c r="K87" s="9">
        <f t="shared" si="6"/>
        <v>-0.12390473145932746</v>
      </c>
      <c r="L87" s="9">
        <f t="shared" si="5"/>
        <v>4.3281295677622647E-4</v>
      </c>
    </row>
    <row r="88" spans="2:12" x14ac:dyDescent="0.2">
      <c r="B88" s="51" t="s">
        <v>148</v>
      </c>
      <c r="C88" s="52">
        <v>1.9338619222587506E-4</v>
      </c>
      <c r="D88" s="53">
        <v>1.3906336405606198E-2</v>
      </c>
      <c r="E88" s="54">
        <v>5171</v>
      </c>
      <c r="F88" s="55">
        <v>0</v>
      </c>
      <c r="G88" s="8"/>
      <c r="H88" s="51" t="s">
        <v>148</v>
      </c>
      <c r="I88" s="68">
        <v>-4.4656114853142397E-3</v>
      </c>
      <c r="J88" s="71"/>
      <c r="K88" s="9">
        <f t="shared" si="6"/>
        <v>-0.32105852810472912</v>
      </c>
      <c r="L88" s="9">
        <f t="shared" si="5"/>
        <v>6.2100295571514331E-5</v>
      </c>
    </row>
    <row r="89" spans="2:12" x14ac:dyDescent="0.2">
      <c r="B89" s="51" t="s">
        <v>150</v>
      </c>
      <c r="C89" s="52">
        <v>1.7404757300328757E-3</v>
      </c>
      <c r="D89" s="53">
        <v>4.1686718957167058E-2</v>
      </c>
      <c r="E89" s="54">
        <v>5171</v>
      </c>
      <c r="F89" s="55">
        <v>0</v>
      </c>
      <c r="G89" s="8"/>
      <c r="H89" s="51" t="s">
        <v>150</v>
      </c>
      <c r="I89" s="68">
        <v>-6.3964823388820181E-3</v>
      </c>
      <c r="J89" s="71"/>
      <c r="K89" s="9">
        <f t="shared" si="6"/>
        <v>-0.15317466992723827</v>
      </c>
      <c r="L89" s="9">
        <f t="shared" si="5"/>
        <v>2.6706160971428603E-4</v>
      </c>
    </row>
    <row r="90" spans="2:12" x14ac:dyDescent="0.2">
      <c r="B90" s="51" t="s">
        <v>151</v>
      </c>
      <c r="C90" s="52">
        <v>9.4759234190678783E-3</v>
      </c>
      <c r="D90" s="53">
        <v>9.6891412382701436E-2</v>
      </c>
      <c r="E90" s="54">
        <v>5171</v>
      </c>
      <c r="F90" s="55">
        <v>0</v>
      </c>
      <c r="G90" s="8"/>
      <c r="H90" s="51" t="s">
        <v>151</v>
      </c>
      <c r="I90" s="68">
        <v>-1.1159806926034644E-2</v>
      </c>
      <c r="J90" s="71"/>
      <c r="K90" s="9">
        <f t="shared" si="6"/>
        <v>-0.11408707106642919</v>
      </c>
      <c r="L90" s="9">
        <f t="shared" si="5"/>
        <v>1.0914225853680263E-3</v>
      </c>
    </row>
    <row r="91" spans="2:12" x14ac:dyDescent="0.2">
      <c r="B91" s="51" t="s">
        <v>152</v>
      </c>
      <c r="C91" s="52">
        <v>3.8677238445175013E-4</v>
      </c>
      <c r="D91" s="53">
        <v>1.9664627470299963E-2</v>
      </c>
      <c r="E91" s="54">
        <v>5171</v>
      </c>
      <c r="F91" s="55">
        <v>0</v>
      </c>
      <c r="G91" s="8"/>
      <c r="H91" s="51" t="s">
        <v>152</v>
      </c>
      <c r="I91" s="68">
        <v>-3.3471810301160293E-3</v>
      </c>
      <c r="J91" s="71"/>
      <c r="K91" s="9">
        <f t="shared" si="6"/>
        <v>-0.17014746086500776</v>
      </c>
      <c r="L91" s="9">
        <f t="shared" si="5"/>
        <v>6.5833801843686506E-5</v>
      </c>
    </row>
    <row r="92" spans="2:12" x14ac:dyDescent="0.2">
      <c r="B92" s="51" t="s">
        <v>153</v>
      </c>
      <c r="C92" s="52">
        <v>1.5470895378070005E-3</v>
      </c>
      <c r="D92" s="53">
        <v>3.9306422279782663E-2</v>
      </c>
      <c r="E92" s="54">
        <v>5171</v>
      </c>
      <c r="F92" s="55">
        <v>0</v>
      </c>
      <c r="G92" s="8"/>
      <c r="H92" s="51" t="s">
        <v>153</v>
      </c>
      <c r="I92" s="68">
        <v>-5.1528993324626796E-3</v>
      </c>
      <c r="J92" s="71"/>
      <c r="K92" s="9">
        <f t="shared" si="6"/>
        <v>-0.13089279149332189</v>
      </c>
      <c r="L92" s="9">
        <f t="shared" si="5"/>
        <v>2.028166438013897E-4</v>
      </c>
    </row>
    <row r="93" spans="2:12" x14ac:dyDescent="0.2">
      <c r="B93" s="51" t="s">
        <v>154</v>
      </c>
      <c r="C93" s="52">
        <v>0.73834848191839098</v>
      </c>
      <c r="D93" s="53">
        <v>0.43957635135690087</v>
      </c>
      <c r="E93" s="54">
        <v>5171</v>
      </c>
      <c r="F93" s="55">
        <v>0</v>
      </c>
      <c r="G93" s="8"/>
      <c r="H93" s="51" t="s">
        <v>154</v>
      </c>
      <c r="I93" s="68">
        <v>8.3918742120644346E-2</v>
      </c>
      <c r="J93" s="71"/>
      <c r="K93" s="9">
        <f t="shared" si="6"/>
        <v>4.9951427558799569E-2</v>
      </c>
      <c r="L93" s="9">
        <f t="shared" si="5"/>
        <v>-0.14095680001440997</v>
      </c>
    </row>
    <row r="94" spans="2:12" x14ac:dyDescent="0.2">
      <c r="B94" s="51" t="s">
        <v>155</v>
      </c>
      <c r="C94" s="52">
        <v>0.58576677625217555</v>
      </c>
      <c r="D94" s="53">
        <v>0.49263677611235374</v>
      </c>
      <c r="E94" s="54">
        <v>5171</v>
      </c>
      <c r="F94" s="55">
        <v>0</v>
      </c>
      <c r="G94" s="8"/>
      <c r="H94" s="51" t="s">
        <v>155</v>
      </c>
      <c r="I94" s="68">
        <v>5.0510274302579226E-2</v>
      </c>
      <c r="J94" s="71"/>
      <c r="K94" s="9">
        <f t="shared" si="6"/>
        <v>4.2471522166612374E-2</v>
      </c>
      <c r="L94" s="9">
        <f t="shared" si="5"/>
        <v>-6.0058935874261837E-2</v>
      </c>
    </row>
    <row r="95" spans="2:12" x14ac:dyDescent="0.2">
      <c r="B95" s="51" t="s">
        <v>156</v>
      </c>
      <c r="C95" s="52">
        <v>0.53722684200348103</v>
      </c>
      <c r="D95" s="53">
        <v>0.49866045570121414</v>
      </c>
      <c r="E95" s="54">
        <v>5171</v>
      </c>
      <c r="F95" s="55">
        <v>0</v>
      </c>
      <c r="G95" s="8"/>
      <c r="H95" s="51" t="s">
        <v>156</v>
      </c>
      <c r="I95" s="68">
        <v>8.0010972814888268E-2</v>
      </c>
      <c r="J95" s="71"/>
      <c r="K95" s="9">
        <f t="shared" si="6"/>
        <v>7.4252790933366397E-2</v>
      </c>
      <c r="L95" s="9">
        <f t="shared" si="5"/>
        <v>-8.619901931169742E-2</v>
      </c>
    </row>
    <row r="96" spans="2:12" x14ac:dyDescent="0.2">
      <c r="B96" s="51" t="s">
        <v>157</v>
      </c>
      <c r="C96" s="52">
        <v>2.2626184490427383E-2</v>
      </c>
      <c r="D96" s="53">
        <v>0.1487229561357144</v>
      </c>
      <c r="E96" s="54">
        <v>5171</v>
      </c>
      <c r="F96" s="55">
        <v>0</v>
      </c>
      <c r="G96" s="8"/>
      <c r="H96" s="51" t="s">
        <v>157</v>
      </c>
      <c r="I96" s="68">
        <v>1.3953045871923175E-2</v>
      </c>
      <c r="J96" s="71"/>
      <c r="K96" s="9">
        <f t="shared" si="6"/>
        <v>9.169627901544089E-2</v>
      </c>
      <c r="L96" s="9">
        <f t="shared" si="5"/>
        <v>-2.1227670448766491E-3</v>
      </c>
    </row>
    <row r="97" spans="2:12" x14ac:dyDescent="0.2">
      <c r="B97" s="51" t="s">
        <v>158</v>
      </c>
      <c r="C97" s="52">
        <v>7.8128021659253533E-2</v>
      </c>
      <c r="D97" s="53">
        <v>0.26839889164937736</v>
      </c>
      <c r="E97" s="54">
        <v>5171</v>
      </c>
      <c r="F97" s="55">
        <v>0</v>
      </c>
      <c r="G97" s="8"/>
      <c r="H97" s="51" t="s">
        <v>158</v>
      </c>
      <c r="I97" s="68">
        <v>4.4936163247053407E-2</v>
      </c>
      <c r="J97" s="71"/>
      <c r="K97" s="9">
        <f t="shared" si="6"/>
        <v>0.15434262584705413</v>
      </c>
      <c r="L97" s="9">
        <f t="shared" si="5"/>
        <v>-1.3080432314287785E-2</v>
      </c>
    </row>
    <row r="98" spans="2:12" x14ac:dyDescent="0.2">
      <c r="B98" s="51" t="s">
        <v>159</v>
      </c>
      <c r="C98" s="52">
        <v>0.23612454070779346</v>
      </c>
      <c r="D98" s="53">
        <v>0.42474066175460196</v>
      </c>
      <c r="E98" s="54">
        <v>5171</v>
      </c>
      <c r="F98" s="55">
        <v>0</v>
      </c>
      <c r="G98" s="8"/>
      <c r="H98" s="51" t="s">
        <v>159</v>
      </c>
      <c r="I98" s="68">
        <v>7.1285942845751071E-2</v>
      </c>
      <c r="J98" s="71"/>
      <c r="K98" s="9">
        <f t="shared" si="6"/>
        <v>0.12820430732350552</v>
      </c>
      <c r="L98" s="9">
        <f t="shared" si="5"/>
        <v>-3.9629736516962076E-2</v>
      </c>
    </row>
    <row r="99" spans="2:12" x14ac:dyDescent="0.2">
      <c r="B99" s="51" t="s">
        <v>160</v>
      </c>
      <c r="C99" s="52">
        <v>3.8290466060723262E-2</v>
      </c>
      <c r="D99" s="53">
        <v>0.19191516083774673</v>
      </c>
      <c r="E99" s="54">
        <v>5171</v>
      </c>
      <c r="F99" s="55">
        <v>0</v>
      </c>
      <c r="G99" s="8"/>
      <c r="H99" s="51" t="s">
        <v>160</v>
      </c>
      <c r="I99" s="68">
        <v>-3.6067455994161289E-3</v>
      </c>
      <c r="J99" s="71"/>
      <c r="K99" s="9">
        <f t="shared" si="6"/>
        <v>-1.8073828113999605E-2</v>
      </c>
      <c r="L99" s="9">
        <f t="shared" si="5"/>
        <v>7.1960948453085084E-4</v>
      </c>
    </row>
    <row r="100" spans="2:12" x14ac:dyDescent="0.2">
      <c r="B100" s="51" t="s">
        <v>161</v>
      </c>
      <c r="C100" s="52">
        <v>0.48211177721910653</v>
      </c>
      <c r="D100" s="53">
        <v>0.49972823163378316</v>
      </c>
      <c r="E100" s="54">
        <v>5171</v>
      </c>
      <c r="F100" s="55">
        <v>0</v>
      </c>
      <c r="G100" s="8"/>
      <c r="H100" s="51" t="s">
        <v>161</v>
      </c>
      <c r="I100" s="68">
        <v>7.4426329853021764E-2</v>
      </c>
      <c r="J100" s="71"/>
      <c r="K100" s="9">
        <f t="shared" si="6"/>
        <v>7.7130962902917696E-2</v>
      </c>
      <c r="L100" s="9">
        <f t="shared" si="5"/>
        <v>-7.1802647691177682E-2</v>
      </c>
    </row>
    <row r="101" spans="2:12" x14ac:dyDescent="0.2">
      <c r="B101" s="51" t="s">
        <v>162</v>
      </c>
      <c r="C101" s="52">
        <v>0.75981434925546321</v>
      </c>
      <c r="D101" s="53">
        <v>0.42723740830048745</v>
      </c>
      <c r="E101" s="54">
        <v>5171</v>
      </c>
      <c r="F101" s="55">
        <v>0</v>
      </c>
      <c r="G101" s="8"/>
      <c r="H101" s="51" t="s">
        <v>162</v>
      </c>
      <c r="I101" s="68">
        <v>4.75426626980247E-2</v>
      </c>
      <c r="J101" s="71"/>
      <c r="K101" s="9">
        <f t="shared" si="6"/>
        <v>2.67276815100932E-2</v>
      </c>
      <c r="L101" s="9">
        <f t="shared" si="5"/>
        <v>-8.4551578625729637E-2</v>
      </c>
    </row>
    <row r="102" spans="2:12" x14ac:dyDescent="0.2">
      <c r="B102" s="51" t="s">
        <v>163</v>
      </c>
      <c r="C102" s="52">
        <v>0.77605878940243667</v>
      </c>
      <c r="D102" s="53">
        <v>0.41692344642571483</v>
      </c>
      <c r="E102" s="54">
        <v>5171</v>
      </c>
      <c r="F102" s="55">
        <v>0</v>
      </c>
      <c r="G102" s="8"/>
      <c r="H102" s="51" t="s">
        <v>163</v>
      </c>
      <c r="I102" s="68">
        <v>3.2743310136896103E-2</v>
      </c>
      <c r="J102" s="71"/>
      <c r="K102" s="9">
        <f t="shared" si="6"/>
        <v>1.7587345048330014E-2</v>
      </c>
      <c r="L102" s="9">
        <f t="shared" si="5"/>
        <v>-6.0948200068176472E-2</v>
      </c>
    </row>
    <row r="103" spans="2:12" x14ac:dyDescent="0.2">
      <c r="B103" s="51" t="s">
        <v>164</v>
      </c>
      <c r="C103" s="52">
        <v>0.4654805646876814</v>
      </c>
      <c r="D103" s="53">
        <v>0.49885522348996714</v>
      </c>
      <c r="E103" s="54">
        <v>5171</v>
      </c>
      <c r="F103" s="55">
        <v>0</v>
      </c>
      <c r="G103" s="8"/>
      <c r="H103" s="51" t="s">
        <v>164</v>
      </c>
      <c r="I103" s="68">
        <v>6.8014410356214181E-2</v>
      </c>
      <c r="J103" s="71"/>
      <c r="K103" s="9">
        <f t="shared" si="6"/>
        <v>7.2876903968983067E-2</v>
      </c>
      <c r="L103" s="9">
        <f t="shared" si="5"/>
        <v>-6.3464076647374204E-2</v>
      </c>
    </row>
    <row r="104" spans="2:12" x14ac:dyDescent="0.2">
      <c r="B104" s="51" t="s">
        <v>165</v>
      </c>
      <c r="C104" s="52">
        <v>0.93792303229549412</v>
      </c>
      <c r="D104" s="53">
        <v>0.24131862664961279</v>
      </c>
      <c r="E104" s="54">
        <v>5171</v>
      </c>
      <c r="F104" s="55">
        <v>0</v>
      </c>
      <c r="G104" s="8"/>
      <c r="H104" s="51" t="s">
        <v>165</v>
      </c>
      <c r="I104" s="68">
        <v>3.3039974650573366E-2</v>
      </c>
      <c r="J104" s="71"/>
      <c r="K104" s="9">
        <f t="shared" si="6"/>
        <v>8.4992255584122635E-3</v>
      </c>
      <c r="L104" s="9">
        <f t="shared" si="5"/>
        <v>-0.128415090212771</v>
      </c>
    </row>
    <row r="105" spans="2:12" x14ac:dyDescent="0.2">
      <c r="B105" s="51" t="s">
        <v>166</v>
      </c>
      <c r="C105" s="52">
        <v>0.36782053761361438</v>
      </c>
      <c r="D105" s="53">
        <v>0.48225881665309728</v>
      </c>
      <c r="E105" s="54">
        <v>5171</v>
      </c>
      <c r="F105" s="55">
        <v>0</v>
      </c>
      <c r="G105" s="8"/>
      <c r="H105" s="51" t="s">
        <v>166</v>
      </c>
      <c r="I105" s="68">
        <v>6.4176226689425672E-2</v>
      </c>
      <c r="J105" s="71"/>
      <c r="K105" s="9">
        <f t="shared" si="6"/>
        <v>8.4126803047525733E-2</v>
      </c>
      <c r="L105" s="9">
        <f t="shared" si="5"/>
        <v>-4.8947439399325152E-2</v>
      </c>
    </row>
    <row r="106" spans="2:12" x14ac:dyDescent="0.2">
      <c r="B106" s="51" t="s">
        <v>167</v>
      </c>
      <c r="C106" s="52">
        <v>2.8040997872751879E-2</v>
      </c>
      <c r="D106" s="53">
        <v>0.1651059417866001</v>
      </c>
      <c r="E106" s="54">
        <v>5171</v>
      </c>
      <c r="F106" s="55">
        <v>0</v>
      </c>
      <c r="G106" s="8"/>
      <c r="H106" s="51" t="s">
        <v>167</v>
      </c>
      <c r="I106" s="68">
        <v>2.5433232589122962E-2</v>
      </c>
      <c r="J106" s="71"/>
      <c r="K106" s="9">
        <f t="shared" si="6"/>
        <v>0.14972240914348744</v>
      </c>
      <c r="L106" s="9">
        <f t="shared" si="5"/>
        <v>-4.3194885248320084E-3</v>
      </c>
    </row>
    <row r="107" spans="2:12" x14ac:dyDescent="0.2">
      <c r="B107" s="51" t="s">
        <v>168</v>
      </c>
      <c r="C107" s="52">
        <v>0.11371108102881454</v>
      </c>
      <c r="D107" s="53">
        <v>0.31749073132727529</v>
      </c>
      <c r="E107" s="54">
        <v>5171</v>
      </c>
      <c r="F107" s="55">
        <v>0</v>
      </c>
      <c r="G107" s="8"/>
      <c r="H107" s="51" t="s">
        <v>168</v>
      </c>
      <c r="I107" s="68">
        <v>2.7289158886632536E-2</v>
      </c>
      <c r="J107" s="71"/>
      <c r="K107" s="9">
        <f t="shared" si="6"/>
        <v>7.6178851042851436E-2</v>
      </c>
      <c r="L107" s="9">
        <f t="shared" si="5"/>
        <v>-9.7737648730518538E-3</v>
      </c>
    </row>
    <row r="108" spans="2:12" x14ac:dyDescent="0.2">
      <c r="B108" s="51" t="s">
        <v>169</v>
      </c>
      <c r="C108" s="52">
        <v>0.21427190098626958</v>
      </c>
      <c r="D108" s="53">
        <v>0.41035596513903905</v>
      </c>
      <c r="E108" s="54">
        <v>5171</v>
      </c>
      <c r="F108" s="55">
        <v>0</v>
      </c>
      <c r="G108" s="8"/>
      <c r="H108" s="51" t="s">
        <v>169</v>
      </c>
      <c r="I108" s="68">
        <v>6.8281221509998852E-2</v>
      </c>
      <c r="J108" s="71"/>
      <c r="K108" s="9">
        <f t="shared" si="6"/>
        <v>0.13074130494778768</v>
      </c>
      <c r="L108" s="9">
        <f t="shared" si="5"/>
        <v>-3.5653794211702866E-2</v>
      </c>
    </row>
    <row r="109" spans="2:12" x14ac:dyDescent="0.2">
      <c r="B109" s="51" t="s">
        <v>170</v>
      </c>
      <c r="C109" s="52">
        <v>0.26667955907948171</v>
      </c>
      <c r="D109" s="53">
        <v>0.44226620724563426</v>
      </c>
      <c r="E109" s="54">
        <v>5171</v>
      </c>
      <c r="F109" s="55">
        <v>0</v>
      </c>
      <c r="G109" s="8"/>
      <c r="H109" s="51" t="s">
        <v>170</v>
      </c>
      <c r="I109" s="68">
        <v>5.7098839958900333E-2</v>
      </c>
      <c r="J109" s="71"/>
      <c r="K109" s="9">
        <f t="shared" si="6"/>
        <v>9.4675437120737033E-2</v>
      </c>
      <c r="L109" s="9">
        <f t="shared" si="5"/>
        <v>-3.4429701421280691E-2</v>
      </c>
    </row>
    <row r="110" spans="2:12" x14ac:dyDescent="0.2">
      <c r="B110" s="51" t="s">
        <v>171</v>
      </c>
      <c r="C110" s="52">
        <v>1.9725391607039261E-2</v>
      </c>
      <c r="D110" s="53">
        <v>0.13906847460803357</v>
      </c>
      <c r="E110" s="54">
        <v>5171</v>
      </c>
      <c r="F110" s="55">
        <v>0</v>
      </c>
      <c r="G110" s="8"/>
      <c r="H110" s="51" t="s">
        <v>171</v>
      </c>
      <c r="I110" s="68">
        <v>2.3249257580431119E-2</v>
      </c>
      <c r="J110" s="71"/>
      <c r="K110" s="9">
        <f t="shared" si="6"/>
        <v>0.16388082873792909</v>
      </c>
      <c r="L110" s="9">
        <f t="shared" si="5"/>
        <v>-3.2976611819429411E-3</v>
      </c>
    </row>
    <row r="111" spans="2:12" x14ac:dyDescent="0.2">
      <c r="B111" s="51" t="s">
        <v>172</v>
      </c>
      <c r="C111" s="52">
        <v>4.7379617095339388E-2</v>
      </c>
      <c r="D111" s="53">
        <v>0.21247004285897861</v>
      </c>
      <c r="E111" s="54">
        <v>5171</v>
      </c>
      <c r="F111" s="55">
        <v>0</v>
      </c>
      <c r="G111" s="8"/>
      <c r="H111" s="51" t="s">
        <v>172</v>
      </c>
      <c r="I111" s="68">
        <v>4.1691681080135011E-2</v>
      </c>
      <c r="J111" s="71"/>
      <c r="K111" s="9">
        <f t="shared" si="6"/>
        <v>0.18692679993884073</v>
      </c>
      <c r="L111" s="9">
        <f t="shared" si="5"/>
        <v>-9.2970089291546845E-3</v>
      </c>
    </row>
    <row r="112" spans="2:12" x14ac:dyDescent="0.2">
      <c r="B112" s="51" t="s">
        <v>173</v>
      </c>
      <c r="C112" s="52">
        <v>4.0997872751885517E-2</v>
      </c>
      <c r="D112" s="53">
        <v>0.19830444278033527</v>
      </c>
      <c r="E112" s="54">
        <v>5171</v>
      </c>
      <c r="F112" s="55">
        <v>0</v>
      </c>
      <c r="G112" s="8"/>
      <c r="H112" s="51" t="s">
        <v>173</v>
      </c>
      <c r="I112" s="68">
        <v>2.8818624679963389E-2</v>
      </c>
      <c r="J112" s="71"/>
      <c r="K112" s="9">
        <f t="shared" si="6"/>
        <v>0.13936713663578351</v>
      </c>
      <c r="L112" s="9">
        <f t="shared" si="5"/>
        <v>-5.9580223768473705E-3</v>
      </c>
    </row>
    <row r="113" spans="2:12" x14ac:dyDescent="0.2">
      <c r="B113" s="51" t="s">
        <v>174</v>
      </c>
      <c r="C113" s="52">
        <v>0.29278669502997484</v>
      </c>
      <c r="D113" s="53">
        <v>0.45508537335909316</v>
      </c>
      <c r="E113" s="54">
        <v>5171</v>
      </c>
      <c r="F113" s="55">
        <v>0</v>
      </c>
      <c r="G113" s="8"/>
      <c r="H113" s="51" t="s">
        <v>174</v>
      </c>
      <c r="I113" s="68">
        <v>5.1621403865099363E-2</v>
      </c>
      <c r="J113" s="71"/>
      <c r="K113" s="9">
        <f t="shared" si="6"/>
        <v>8.0220867933328596E-2</v>
      </c>
      <c r="L113" s="9">
        <f t="shared" si="5"/>
        <v>-3.3211483196898962E-2</v>
      </c>
    </row>
    <row r="114" spans="2:12" x14ac:dyDescent="0.2">
      <c r="B114" s="51" t="s">
        <v>175</v>
      </c>
      <c r="C114" s="52">
        <v>0.24811448462579772</v>
      </c>
      <c r="D114" s="53">
        <v>0.43196038131986386</v>
      </c>
      <c r="E114" s="54">
        <v>5171</v>
      </c>
      <c r="F114" s="55">
        <v>0</v>
      </c>
      <c r="G114" s="8"/>
      <c r="H114" s="51" t="s">
        <v>175</v>
      </c>
      <c r="I114" s="68">
        <v>2.1150019498487049E-3</v>
      </c>
      <c r="J114" s="71"/>
      <c r="K114" s="9">
        <f t="shared" si="6"/>
        <v>3.6814471878657646E-3</v>
      </c>
      <c r="L114" s="9">
        <f t="shared" si="5"/>
        <v>-1.2148396970246339E-3</v>
      </c>
    </row>
    <row r="115" spans="2:12" x14ac:dyDescent="0.2">
      <c r="B115" s="51" t="s">
        <v>176</v>
      </c>
      <c r="C115" s="52">
        <v>0.12744150067685167</v>
      </c>
      <c r="D115" s="53">
        <v>0.33349913540814774</v>
      </c>
      <c r="E115" s="54">
        <v>5171</v>
      </c>
      <c r="F115" s="55">
        <v>0</v>
      </c>
      <c r="G115" s="8"/>
      <c r="H115" s="51" t="s">
        <v>176</v>
      </c>
      <c r="I115" s="68">
        <v>2.4422832245119513E-2</v>
      </c>
      <c r="J115" s="71"/>
      <c r="K115" s="9">
        <f t="shared" si="6"/>
        <v>6.3899265666587532E-2</v>
      </c>
      <c r="L115" s="9">
        <f t="shared" si="5"/>
        <v>-9.3328049810020349E-3</v>
      </c>
    </row>
    <row r="116" spans="2:12" x14ac:dyDescent="0.2">
      <c r="B116" s="51" t="s">
        <v>177</v>
      </c>
      <c r="C116" s="52">
        <v>9.6693096112937527E-3</v>
      </c>
      <c r="D116" s="53">
        <v>9.7865551913541696E-2</v>
      </c>
      <c r="E116" s="54">
        <v>5171</v>
      </c>
      <c r="F116" s="55">
        <v>0</v>
      </c>
      <c r="G116" s="8"/>
      <c r="H116" s="51" t="s">
        <v>177</v>
      </c>
      <c r="I116" s="68">
        <v>4.5633866716208128E-3</v>
      </c>
      <c r="J116" s="71"/>
      <c r="K116" s="9">
        <f t="shared" si="6"/>
        <v>4.6178269929028293E-2</v>
      </c>
      <c r="L116" s="9">
        <f t="shared" si="5"/>
        <v>-4.5087160641503894E-4</v>
      </c>
    </row>
    <row r="117" spans="2:12" x14ac:dyDescent="0.2">
      <c r="B117" s="51" t="s">
        <v>178</v>
      </c>
      <c r="C117" s="52">
        <v>7.6967704505898279E-2</v>
      </c>
      <c r="D117" s="53">
        <v>0.26656597399627341</v>
      </c>
      <c r="E117" s="54">
        <v>5171</v>
      </c>
      <c r="F117" s="55">
        <v>0</v>
      </c>
      <c r="G117" s="8"/>
      <c r="H117" s="51" t="s">
        <v>178</v>
      </c>
      <c r="I117" s="68">
        <v>4.8776447742734381E-2</v>
      </c>
      <c r="J117" s="71"/>
      <c r="K117" s="9">
        <f t="shared" si="6"/>
        <v>0.16889716212112513</v>
      </c>
      <c r="L117" s="9">
        <f t="shared" si="5"/>
        <v>-1.4083609998786464E-2</v>
      </c>
    </row>
    <row r="118" spans="2:12" x14ac:dyDescent="0.2">
      <c r="B118" s="51" t="s">
        <v>179</v>
      </c>
      <c r="C118" s="52">
        <v>4.6412686134210028E-3</v>
      </c>
      <c r="D118" s="53">
        <v>6.7975148424564605E-2</v>
      </c>
      <c r="E118" s="54">
        <v>5171</v>
      </c>
      <c r="F118" s="55">
        <v>0</v>
      </c>
      <c r="G118" s="8"/>
      <c r="H118" s="51" t="s">
        <v>179</v>
      </c>
      <c r="I118" s="68">
        <v>5.5785260433105042E-5</v>
      </c>
      <c r="J118" s="71"/>
      <c r="K118" s="9">
        <f t="shared" si="6"/>
        <v>8.1686244666881013E-4</v>
      </c>
      <c r="L118" s="9">
        <f t="shared" si="5"/>
        <v>-3.8089564251119969E-6</v>
      </c>
    </row>
    <row r="119" spans="2:12" x14ac:dyDescent="0.2">
      <c r="B119" s="51" t="s">
        <v>180</v>
      </c>
      <c r="C119" s="52">
        <v>0.95029974859795008</v>
      </c>
      <c r="D119" s="53">
        <v>0.21734597266921837</v>
      </c>
      <c r="E119" s="54">
        <v>5171</v>
      </c>
      <c r="F119" s="55">
        <v>0</v>
      </c>
      <c r="G119" s="8"/>
      <c r="H119" s="51" t="s">
        <v>180</v>
      </c>
      <c r="I119" s="68">
        <v>3.6752235977266554E-2</v>
      </c>
      <c r="J119" s="71"/>
      <c r="K119" s="9">
        <f t="shared" ref="K119" si="7">((1-C119)/D119)*I119</f>
        <v>8.4040911603985909E-3</v>
      </c>
      <c r="L119" s="9">
        <f t="shared" ref="L119" si="8">((0-C119)/D119)*I119</f>
        <v>-0.1606914551058313</v>
      </c>
    </row>
    <row r="120" spans="2:12" x14ac:dyDescent="0.2">
      <c r="B120" s="51" t="s">
        <v>181</v>
      </c>
      <c r="C120" s="52">
        <v>0.38232450203055501</v>
      </c>
      <c r="D120" s="53">
        <v>0.48600221670213101</v>
      </c>
      <c r="E120" s="54">
        <v>5171</v>
      </c>
      <c r="F120" s="55">
        <v>0</v>
      </c>
      <c r="G120" s="8"/>
      <c r="H120" s="51" t="s">
        <v>181</v>
      </c>
      <c r="I120" s="68">
        <v>6.4186125598674454E-2</v>
      </c>
      <c r="J120" s="71"/>
      <c r="K120" s="9">
        <f t="shared" si="6"/>
        <v>8.1576165147801361E-2</v>
      </c>
      <c r="L120" s="9">
        <f t="shared" si="5"/>
        <v>-5.0493449748654759E-2</v>
      </c>
    </row>
    <row r="121" spans="2:12" x14ac:dyDescent="0.2">
      <c r="B121" s="51" t="s">
        <v>182</v>
      </c>
      <c r="C121" s="52">
        <v>0.1365306517114678</v>
      </c>
      <c r="D121" s="53">
        <v>0.34338438457361298</v>
      </c>
      <c r="E121" s="54">
        <v>5171</v>
      </c>
      <c r="F121" s="55">
        <v>0</v>
      </c>
      <c r="G121" s="8"/>
      <c r="H121" s="51" t="s">
        <v>182</v>
      </c>
      <c r="I121" s="68">
        <v>-6.5715921251463472E-2</v>
      </c>
      <c r="J121" s="71"/>
      <c r="K121" s="9">
        <f t="shared" si="6"/>
        <v>-0.16524829387813134</v>
      </c>
      <c r="L121" s="9">
        <f t="shared" si="5"/>
        <v>2.6128845571771721E-2</v>
      </c>
    </row>
    <row r="122" spans="2:12" x14ac:dyDescent="0.25">
      <c r="B122" s="51" t="s">
        <v>184</v>
      </c>
      <c r="C122" s="52">
        <v>1.721137110810288E-2</v>
      </c>
      <c r="D122" s="53">
        <v>0.13007079456927062</v>
      </c>
      <c r="E122" s="54">
        <v>5171</v>
      </c>
      <c r="F122" s="55">
        <v>0</v>
      </c>
      <c r="G122" s="4"/>
      <c r="H122" s="51" t="s">
        <v>184</v>
      </c>
      <c r="I122" s="68">
        <v>-9.5976656580916524E-3</v>
      </c>
      <c r="J122" s="71"/>
      <c r="K122" s="9">
        <f t="shared" si="6"/>
        <v>-7.2518021466036128E-2</v>
      </c>
      <c r="L122" s="9">
        <f t="shared" si="5"/>
        <v>1.2699928985590743E-3</v>
      </c>
    </row>
    <row r="123" spans="2:12" x14ac:dyDescent="0.25">
      <c r="B123" s="51" t="s">
        <v>185</v>
      </c>
      <c r="C123" s="52">
        <v>1.9338619222587506E-4</v>
      </c>
      <c r="D123" s="53">
        <v>1.3906336405606002E-2</v>
      </c>
      <c r="E123" s="54">
        <v>5171</v>
      </c>
      <c r="F123" s="55">
        <v>0</v>
      </c>
      <c r="G123" s="4"/>
      <c r="H123" s="51" t="s">
        <v>185</v>
      </c>
      <c r="I123" s="68">
        <v>-2.1461286472394146E-3</v>
      </c>
      <c r="J123" s="71"/>
      <c r="K123" s="9">
        <f t="shared" si="6"/>
        <v>-0.15429754847058827</v>
      </c>
      <c r="L123" s="9">
        <f t="shared" si="5"/>
        <v>2.984478693821823E-5</v>
      </c>
    </row>
    <row r="124" spans="2:12" x14ac:dyDescent="0.25">
      <c r="B124" s="51" t="s">
        <v>186</v>
      </c>
      <c r="C124" s="52">
        <v>1.3923805840263006E-2</v>
      </c>
      <c r="D124" s="53">
        <v>0.11718613042640016</v>
      </c>
      <c r="E124" s="54">
        <v>5171</v>
      </c>
      <c r="F124" s="55">
        <v>0</v>
      </c>
      <c r="G124" s="4"/>
      <c r="H124" s="51" t="s">
        <v>186</v>
      </c>
      <c r="I124" s="68">
        <v>1.7630996273257939E-3</v>
      </c>
      <c r="J124" s="71"/>
      <c r="K124" s="9">
        <f t="shared" si="6"/>
        <v>1.4835804920871436E-2</v>
      </c>
      <c r="L124" s="9">
        <f t="shared" si="5"/>
        <v>-2.0948773373264236E-4</v>
      </c>
    </row>
    <row r="125" spans="2:12" x14ac:dyDescent="0.25">
      <c r="B125" s="51" t="s">
        <v>187</v>
      </c>
      <c r="C125" s="52">
        <v>7.7354476890350026E-4</v>
      </c>
      <c r="D125" s="53">
        <v>2.7804602199401528E-2</v>
      </c>
      <c r="E125" s="54">
        <v>5171</v>
      </c>
      <c r="F125" s="55">
        <v>0</v>
      </c>
      <c r="G125" s="4"/>
      <c r="H125" s="51" t="s">
        <v>187</v>
      </c>
      <c r="I125" s="68">
        <v>8.6582828576054383E-4</v>
      </c>
      <c r="J125" s="71"/>
      <c r="K125" s="9">
        <f t="shared" si="6"/>
        <v>3.111565929319237E-2</v>
      </c>
      <c r="L125" s="9">
        <f t="shared" si="5"/>
        <v>-2.408798861481894E-5</v>
      </c>
    </row>
    <row r="126" spans="2:12" x14ac:dyDescent="0.25">
      <c r="B126" s="51" t="s">
        <v>188</v>
      </c>
      <c r="C126" s="52">
        <v>0.1405917617482112</v>
      </c>
      <c r="D126" s="53">
        <v>0.34763355537387131</v>
      </c>
      <c r="E126" s="54">
        <v>5171</v>
      </c>
      <c r="F126" s="55">
        <v>0</v>
      </c>
      <c r="G126" s="4"/>
      <c r="H126" s="51" t="s">
        <v>188</v>
      </c>
      <c r="I126" s="68">
        <v>5.339198584796729E-2</v>
      </c>
      <c r="J126" s="71"/>
      <c r="K126" s="9">
        <f t="shared" si="6"/>
        <v>0.13199391078636605</v>
      </c>
      <c r="L126" s="9">
        <f t="shared" si="5"/>
        <v>-2.1593063263206147E-2</v>
      </c>
    </row>
    <row r="127" spans="2:12" x14ac:dyDescent="0.25">
      <c r="B127" s="51" t="s">
        <v>189</v>
      </c>
      <c r="C127" s="52">
        <v>0.67221040417714173</v>
      </c>
      <c r="D127" s="53">
        <v>0.46945308215034048</v>
      </c>
      <c r="E127" s="54">
        <v>5171</v>
      </c>
      <c r="F127" s="55">
        <v>0</v>
      </c>
      <c r="G127" s="4"/>
      <c r="H127" s="51" t="s">
        <v>189</v>
      </c>
      <c r="I127" s="68">
        <v>9.3583153808649948E-3</v>
      </c>
      <c r="J127" s="71"/>
      <c r="K127" s="9">
        <f t="shared" si="6"/>
        <v>6.5343237331099277E-3</v>
      </c>
      <c r="L127" s="9">
        <f t="shared" si="5"/>
        <v>-1.340018247568738E-2</v>
      </c>
    </row>
    <row r="128" spans="2:12" x14ac:dyDescent="0.25">
      <c r="B128" s="51" t="s">
        <v>190</v>
      </c>
      <c r="C128" s="52">
        <v>1.643782633919938E-2</v>
      </c>
      <c r="D128" s="53">
        <v>0.1271642693702964</v>
      </c>
      <c r="E128" s="54">
        <v>5171</v>
      </c>
      <c r="F128" s="55">
        <v>0</v>
      </c>
      <c r="G128" s="4"/>
      <c r="H128" s="51" t="s">
        <v>190</v>
      </c>
      <c r="I128" s="68">
        <v>6.6013241963623808E-3</v>
      </c>
      <c r="J128" s="71"/>
      <c r="K128" s="9">
        <f t="shared" si="6"/>
        <v>5.1058467978194834E-2</v>
      </c>
      <c r="L128" s="9">
        <f t="shared" si="5"/>
        <v>-8.5331690486562342E-4</v>
      </c>
    </row>
    <row r="129" spans="2:12" x14ac:dyDescent="0.25">
      <c r="B129" s="51" t="s">
        <v>191</v>
      </c>
      <c r="C129" s="52">
        <v>2.1272481144846262E-3</v>
      </c>
      <c r="D129" s="53">
        <v>4.6077472962937571E-2</v>
      </c>
      <c r="E129" s="54">
        <v>5171</v>
      </c>
      <c r="F129" s="55">
        <v>0</v>
      </c>
      <c r="G129" s="4"/>
      <c r="H129" s="51" t="s">
        <v>191</v>
      </c>
      <c r="I129" s="68">
        <v>-3.9114842464692805E-3</v>
      </c>
      <c r="J129" s="71"/>
      <c r="K129" s="9">
        <f t="shared" si="6"/>
        <v>-8.4708715517464533E-2</v>
      </c>
      <c r="L129" s="9">
        <f t="shared" si="5"/>
        <v>1.8058059509537015E-4</v>
      </c>
    </row>
    <row r="130" spans="2:12" x14ac:dyDescent="0.25">
      <c r="B130" s="51" t="s">
        <v>192</v>
      </c>
      <c r="C130" s="52">
        <v>3.8677238445175006E-3</v>
      </c>
      <c r="D130" s="53">
        <v>6.2076644338765419E-2</v>
      </c>
      <c r="E130" s="54">
        <v>5171</v>
      </c>
      <c r="F130" s="55">
        <v>0</v>
      </c>
      <c r="G130" s="4"/>
      <c r="H130" s="51" t="s">
        <v>192</v>
      </c>
      <c r="I130" s="68">
        <v>-9.5656424004973081E-3</v>
      </c>
      <c r="J130" s="71"/>
      <c r="K130" s="9">
        <f t="shared" si="6"/>
        <v>-0.15349807063179735</v>
      </c>
      <c r="L130" s="9">
        <f t="shared" si="5"/>
        <v>5.9599328531080304E-4</v>
      </c>
    </row>
    <row r="131" spans="2:12" x14ac:dyDescent="0.25">
      <c r="B131" s="51" t="s">
        <v>193</v>
      </c>
      <c r="C131" s="52">
        <v>1.8565074453684008E-2</v>
      </c>
      <c r="D131" s="53">
        <v>0.13499606187568111</v>
      </c>
      <c r="E131" s="54">
        <v>5171</v>
      </c>
      <c r="F131" s="55">
        <v>0</v>
      </c>
      <c r="G131" s="4"/>
      <c r="H131" s="51" t="s">
        <v>193</v>
      </c>
      <c r="I131" s="68">
        <v>-3.4028975913695726E-2</v>
      </c>
      <c r="J131" s="71"/>
      <c r="K131" s="9">
        <f t="shared" si="6"/>
        <v>-0.24739407193249163</v>
      </c>
      <c r="L131" s="9">
        <f t="shared" si="5"/>
        <v>4.6797696365555065E-3</v>
      </c>
    </row>
    <row r="132" spans="2:12" x14ac:dyDescent="0.25">
      <c r="B132" s="51" t="s">
        <v>194</v>
      </c>
      <c r="C132" s="52">
        <v>3.8677238445175013E-4</v>
      </c>
      <c r="D132" s="53">
        <v>1.9664627470299796E-2</v>
      </c>
      <c r="E132" s="54">
        <v>5171</v>
      </c>
      <c r="F132" s="55">
        <v>0</v>
      </c>
      <c r="G132" s="4"/>
      <c r="H132" s="51" t="s">
        <v>194</v>
      </c>
      <c r="I132" s="68">
        <v>-3.0594591577276327E-3</v>
      </c>
      <c r="J132" s="71"/>
      <c r="K132" s="9">
        <f t="shared" si="6"/>
        <v>-0.15552167708404807</v>
      </c>
      <c r="L132" s="9">
        <f t="shared" si="5"/>
        <v>6.0174763816617543E-5</v>
      </c>
    </row>
    <row r="133" spans="2:12" x14ac:dyDescent="0.25">
      <c r="B133" s="51" t="s">
        <v>195</v>
      </c>
      <c r="C133" s="52">
        <v>8.1222200734867508E-3</v>
      </c>
      <c r="D133" s="53">
        <v>8.976529331177549E-2</v>
      </c>
      <c r="E133" s="54">
        <v>5171</v>
      </c>
      <c r="F133" s="55">
        <v>0</v>
      </c>
      <c r="G133" s="4"/>
      <c r="H133" s="51" t="s">
        <v>195</v>
      </c>
      <c r="I133" s="68">
        <v>-1.2676112824820609E-2</v>
      </c>
      <c r="J133" s="71"/>
      <c r="K133" s="9">
        <f t="shared" si="6"/>
        <v>-0.1400669922963613</v>
      </c>
      <c r="L133" s="9">
        <f t="shared" si="5"/>
        <v>1.1469708864198034E-3</v>
      </c>
    </row>
    <row r="134" spans="2:12" x14ac:dyDescent="0.25">
      <c r="B134" s="51" t="s">
        <v>196</v>
      </c>
      <c r="C134" s="52">
        <v>7.7354476890350026E-4</v>
      </c>
      <c r="D134" s="53">
        <v>2.7804602199401306E-2</v>
      </c>
      <c r="E134" s="54">
        <v>5171</v>
      </c>
      <c r="F134" s="55">
        <v>0</v>
      </c>
      <c r="G134" s="4"/>
      <c r="H134" s="51" t="s">
        <v>196</v>
      </c>
      <c r="I134" s="68">
        <v>-7.2280989236173957E-3</v>
      </c>
      <c r="J134" s="71"/>
      <c r="K134" s="9">
        <f t="shared" si="6"/>
        <v>-0.2597594316836308</v>
      </c>
      <c r="L134" s="9">
        <f t="shared" si="5"/>
        <v>2.010911025226482E-4</v>
      </c>
    </row>
    <row r="135" spans="2:12" x14ac:dyDescent="0.25">
      <c r="B135" s="51" t="s">
        <v>197</v>
      </c>
      <c r="C135" s="52">
        <v>2.1272481144846262E-3</v>
      </c>
      <c r="D135" s="53">
        <v>4.6077472962937134E-2</v>
      </c>
      <c r="E135" s="54">
        <v>5171</v>
      </c>
      <c r="F135" s="55">
        <v>0</v>
      </c>
      <c r="G135" s="4"/>
      <c r="H135" s="51" t="s">
        <v>197</v>
      </c>
      <c r="I135" s="68">
        <v>-1.7437892212535608E-3</v>
      </c>
      <c r="J135" s="71"/>
      <c r="K135" s="9">
        <f t="shared" si="6"/>
        <v>-3.7764218326821891E-2</v>
      </c>
      <c r="L135" s="9">
        <f t="shared" si="5"/>
        <v>8.0505116588186211E-5</v>
      </c>
    </row>
    <row r="136" spans="2:12" x14ac:dyDescent="0.25">
      <c r="B136" s="51" t="s">
        <v>198</v>
      </c>
      <c r="C136" s="52">
        <v>1.7404757300328757E-3</v>
      </c>
      <c r="D136" s="53">
        <v>4.1686718957166115E-2</v>
      </c>
      <c r="E136" s="54">
        <v>5171</v>
      </c>
      <c r="F136" s="55">
        <v>0</v>
      </c>
      <c r="G136" s="4"/>
      <c r="H136" s="51" t="s">
        <v>198</v>
      </c>
      <c r="I136" s="68">
        <v>9.0707649920098842E-4</v>
      </c>
      <c r="J136" s="71"/>
      <c r="K136" s="9">
        <f t="shared" si="6"/>
        <v>2.1721492533371644E-2</v>
      </c>
      <c r="L136" s="9">
        <f t="shared" ref="L136:L160" si="9">((0-C136)/D136)*I136</f>
        <v>-3.7871645253844405E-5</v>
      </c>
    </row>
    <row r="137" spans="2:12" x14ac:dyDescent="0.25">
      <c r="B137" s="51" t="s">
        <v>199</v>
      </c>
      <c r="C137" s="52">
        <v>0.94933281763682076</v>
      </c>
      <c r="D137" s="53">
        <v>0.21933837483048477</v>
      </c>
      <c r="E137" s="54">
        <v>5171</v>
      </c>
      <c r="F137" s="55">
        <v>0</v>
      </c>
      <c r="G137" s="4"/>
      <c r="H137" s="51" t="s">
        <v>199</v>
      </c>
      <c r="I137" s="68">
        <v>2.498722356132476E-2</v>
      </c>
      <c r="J137" s="71"/>
      <c r="K137" s="9">
        <f t="shared" si="6"/>
        <v>5.7720506678761579E-3</v>
      </c>
      <c r="L137" s="9">
        <f t="shared" si="9"/>
        <v>-0.10814884247558809</v>
      </c>
    </row>
    <row r="138" spans="2:12" x14ac:dyDescent="0.25">
      <c r="B138" s="51" t="s">
        <v>200</v>
      </c>
      <c r="C138" s="52">
        <v>2.9007928833881262E-3</v>
      </c>
      <c r="D138" s="53">
        <v>5.3786036647526299E-2</v>
      </c>
      <c r="E138" s="54">
        <v>5171</v>
      </c>
      <c r="F138" s="55">
        <v>0</v>
      </c>
      <c r="G138" s="4"/>
      <c r="H138" s="51" t="s">
        <v>200</v>
      </c>
      <c r="I138" s="68">
        <v>-3.7256199101277129E-4</v>
      </c>
      <c r="J138" s="71"/>
      <c r="K138" s="9">
        <f t="shared" si="6"/>
        <v>-6.9066488069205127E-3</v>
      </c>
      <c r="L138" s="9">
        <f t="shared" si="9"/>
        <v>2.0093043464664023E-5</v>
      </c>
    </row>
    <row r="139" spans="2:12" x14ac:dyDescent="0.25">
      <c r="B139" s="51" t="s">
        <v>201</v>
      </c>
      <c r="C139" s="52">
        <v>5.8015857667762535E-4</v>
      </c>
      <c r="D139" s="53">
        <v>2.408182185714695E-2</v>
      </c>
      <c r="E139" s="54">
        <v>5171</v>
      </c>
      <c r="F139" s="55">
        <v>0</v>
      </c>
      <c r="G139" s="4"/>
      <c r="H139" s="51" t="s">
        <v>201</v>
      </c>
      <c r="I139" s="68">
        <v>2.7931005502765667E-3</v>
      </c>
      <c r="J139" s="71"/>
      <c r="K139" s="9">
        <f t="shared" si="6"/>
        <v>0.11591648362801718</v>
      </c>
      <c r="L139" s="9">
        <f t="shared" si="9"/>
        <v>-6.7288980434220515E-5</v>
      </c>
    </row>
    <row r="140" spans="2:12" x14ac:dyDescent="0.25">
      <c r="B140" s="51" t="s">
        <v>202</v>
      </c>
      <c r="C140" s="52">
        <v>4.4478824211951276E-3</v>
      </c>
      <c r="D140" s="53">
        <v>6.6550396407201867E-2</v>
      </c>
      <c r="E140" s="54">
        <v>5171</v>
      </c>
      <c r="F140" s="55">
        <v>0</v>
      </c>
      <c r="G140" s="4"/>
      <c r="H140" s="51" t="s">
        <v>202</v>
      </c>
      <c r="I140" s="68">
        <v>4.8401005703647389E-3</v>
      </c>
      <c r="J140" s="71"/>
      <c r="K140" s="9">
        <f t="shared" si="6"/>
        <v>7.2404863565914801E-2</v>
      </c>
      <c r="L140" s="9">
        <f t="shared" si="9"/>
        <v>-3.2348715268376858E-4</v>
      </c>
    </row>
    <row r="141" spans="2:12" x14ac:dyDescent="0.25">
      <c r="B141" s="51" t="s">
        <v>203</v>
      </c>
      <c r="C141" s="52">
        <v>7.7354476890350026E-4</v>
      </c>
      <c r="D141" s="53">
        <v>2.780460219940168E-2</v>
      </c>
      <c r="E141" s="54">
        <v>5171</v>
      </c>
      <c r="F141" s="55">
        <v>0</v>
      </c>
      <c r="G141" s="4"/>
      <c r="H141" s="51" t="s">
        <v>203</v>
      </c>
      <c r="I141" s="68">
        <v>3.1585554473556867E-3</v>
      </c>
      <c r="J141" s="71"/>
      <c r="K141" s="9">
        <f t="shared" si="6"/>
        <v>0.11351042322698682</v>
      </c>
      <c r="L141" s="9">
        <f t="shared" si="9"/>
        <v>-8.7873368087468007E-5</v>
      </c>
    </row>
    <row r="142" spans="2:12" x14ac:dyDescent="0.25">
      <c r="B142" s="51" t="s">
        <v>204</v>
      </c>
      <c r="C142" s="52">
        <v>5.6081995745503772E-3</v>
      </c>
      <c r="D142" s="53">
        <v>7.4684846834426499E-2</v>
      </c>
      <c r="E142" s="54">
        <v>5171</v>
      </c>
      <c r="F142" s="55">
        <v>0</v>
      </c>
      <c r="G142" s="4"/>
      <c r="H142" s="51" t="s">
        <v>204</v>
      </c>
      <c r="I142" s="68">
        <v>1.0506715353002337E-2</v>
      </c>
      <c r="J142" s="71"/>
      <c r="K142" s="9">
        <f t="shared" ref="K142:K160" si="10">((1-C142)/D142)*I142</f>
        <v>0.13989171885954416</v>
      </c>
      <c r="L142" s="9">
        <f t="shared" si="9"/>
        <v>-7.8896535335021007E-4</v>
      </c>
    </row>
    <row r="143" spans="2:12" ht="14.4" customHeight="1" x14ac:dyDescent="0.25">
      <c r="B143" s="51" t="s">
        <v>205</v>
      </c>
      <c r="C143" s="52">
        <v>7.7354476890350026E-4</v>
      </c>
      <c r="D143" s="53">
        <v>2.7804602199400907E-2</v>
      </c>
      <c r="E143" s="54">
        <v>5171</v>
      </c>
      <c r="F143" s="55">
        <v>0</v>
      </c>
      <c r="G143" s="4"/>
      <c r="H143" s="51" t="s">
        <v>205</v>
      </c>
      <c r="I143" s="68">
        <v>-3.3583339051561898E-3</v>
      </c>
      <c r="J143" s="71"/>
      <c r="K143" s="9">
        <f t="shared" si="10"/>
        <v>-0.12068995123418561</v>
      </c>
      <c r="L143" s="9">
        <f t="shared" si="9"/>
        <v>9.3431353771384238E-5</v>
      </c>
    </row>
    <row r="144" spans="2:12" x14ac:dyDescent="0.3">
      <c r="B144" s="51" t="s">
        <v>206</v>
      </c>
      <c r="C144" s="52">
        <v>3.8677238445175006E-3</v>
      </c>
      <c r="D144" s="53">
        <v>6.2076644338765544E-2</v>
      </c>
      <c r="E144" s="54">
        <v>5171</v>
      </c>
      <c r="F144" s="55">
        <v>0</v>
      </c>
      <c r="H144" s="51" t="s">
        <v>206</v>
      </c>
      <c r="I144" s="68">
        <v>-8.7123283467065507E-3</v>
      </c>
      <c r="J144" s="69"/>
      <c r="K144" s="9">
        <f t="shared" si="10"/>
        <v>-0.13980509995446239</v>
      </c>
      <c r="L144" s="9">
        <f t="shared" si="9"/>
        <v>5.4282702370204755E-4</v>
      </c>
    </row>
    <row r="145" spans="2:12" x14ac:dyDescent="0.3">
      <c r="B145" s="51" t="s">
        <v>208</v>
      </c>
      <c r="C145" s="52">
        <v>3.5583059369561014E-2</v>
      </c>
      <c r="D145" s="53">
        <v>0.18526614087506876</v>
      </c>
      <c r="E145" s="54">
        <v>5171</v>
      </c>
      <c r="F145" s="55">
        <v>0</v>
      </c>
      <c r="H145" s="51" t="s">
        <v>208</v>
      </c>
      <c r="I145" s="68">
        <v>-3.232926925462995E-2</v>
      </c>
      <c r="J145" s="69"/>
      <c r="K145" s="9">
        <f t="shared" si="10"/>
        <v>-0.16829246186108512</v>
      </c>
      <c r="L145" s="9">
        <f t="shared" si="9"/>
        <v>6.2093067941527292E-3</v>
      </c>
    </row>
    <row r="146" spans="2:12" x14ac:dyDescent="0.3">
      <c r="B146" s="51" t="s">
        <v>209</v>
      </c>
      <c r="C146" s="52">
        <v>2.2626184490427383E-2</v>
      </c>
      <c r="D146" s="53">
        <v>0.14872295613572312</v>
      </c>
      <c r="E146" s="54">
        <v>5171</v>
      </c>
      <c r="F146" s="55">
        <v>0</v>
      </c>
      <c r="H146" s="51" t="s">
        <v>209</v>
      </c>
      <c r="I146" s="68">
        <v>-1.9014259483036026E-2</v>
      </c>
      <c r="J146" s="69"/>
      <c r="K146" s="9">
        <f t="shared" si="10"/>
        <v>-0.1249574364502571</v>
      </c>
      <c r="L146" s="9">
        <f t="shared" si="9"/>
        <v>2.892762181377143E-3</v>
      </c>
    </row>
    <row r="147" spans="2:12" x14ac:dyDescent="0.3">
      <c r="B147" s="51" t="s">
        <v>210</v>
      </c>
      <c r="C147" s="52">
        <v>2.1852639721523882E-2</v>
      </c>
      <c r="D147" s="53">
        <v>0.14621640232144761</v>
      </c>
      <c r="E147" s="54">
        <v>5171</v>
      </c>
      <c r="F147" s="55">
        <v>0</v>
      </c>
      <c r="H147" s="51" t="s">
        <v>210</v>
      </c>
      <c r="I147" s="68">
        <v>-1.7833976996177836E-2</v>
      </c>
      <c r="J147" s="69"/>
      <c r="K147" s="9">
        <f t="shared" si="10"/>
        <v>-0.11930438203320246</v>
      </c>
      <c r="L147" s="9">
        <f t="shared" si="9"/>
        <v>2.665360848112273E-3</v>
      </c>
    </row>
    <row r="148" spans="2:12" x14ac:dyDescent="0.3">
      <c r="B148" s="51" t="s">
        <v>211</v>
      </c>
      <c r="C148" s="52">
        <v>2.4560046412686134E-2</v>
      </c>
      <c r="D148" s="53">
        <v>0.15479497521920638</v>
      </c>
      <c r="E148" s="54">
        <v>5171</v>
      </c>
      <c r="F148" s="55">
        <v>0</v>
      </c>
      <c r="H148" s="51" t="s">
        <v>211</v>
      </c>
      <c r="I148" s="68">
        <v>-4.983931520250757E-3</v>
      </c>
      <c r="J148" s="69"/>
      <c r="K148" s="9">
        <f t="shared" si="10"/>
        <v>-3.140622571185727E-2</v>
      </c>
      <c r="L148" s="9">
        <f t="shared" si="9"/>
        <v>7.9075944992186239E-4</v>
      </c>
    </row>
    <row r="149" spans="2:12" x14ac:dyDescent="0.3">
      <c r="B149" s="51" t="s">
        <v>212</v>
      </c>
      <c r="C149" s="52">
        <v>3.2875652678398763E-3</v>
      </c>
      <c r="D149" s="53">
        <v>5.7248502029420188E-2</v>
      </c>
      <c r="E149" s="54">
        <v>5171</v>
      </c>
      <c r="F149" s="55">
        <v>0</v>
      </c>
      <c r="H149" s="51" t="s">
        <v>212</v>
      </c>
      <c r="I149" s="68">
        <v>2.1506585404001419E-3</v>
      </c>
      <c r="J149" s="69"/>
      <c r="K149" s="9">
        <f t="shared" si="10"/>
        <v>3.7443566802466591E-2</v>
      </c>
      <c r="L149" s="9">
        <f t="shared" si="9"/>
        <v>-1.2350419783506639E-4</v>
      </c>
    </row>
    <row r="150" spans="2:12" x14ac:dyDescent="0.3">
      <c r="B150" s="51" t="s">
        <v>213</v>
      </c>
      <c r="C150" s="52">
        <v>5.9949719590021268E-3</v>
      </c>
      <c r="D150" s="53">
        <v>7.720223369613724E-2</v>
      </c>
      <c r="E150" s="54">
        <v>5171</v>
      </c>
      <c r="F150" s="55">
        <v>0</v>
      </c>
      <c r="H150" s="51" t="s">
        <v>213</v>
      </c>
      <c r="I150" s="68">
        <v>1.8030924426080451E-4</v>
      </c>
      <c r="J150" s="69"/>
      <c r="K150" s="9">
        <f t="shared" si="10"/>
        <v>2.3215428727482489E-3</v>
      </c>
      <c r="L150" s="9">
        <f t="shared" si="9"/>
        <v>-1.4001523162489438E-5</v>
      </c>
    </row>
    <row r="151" spans="2:12" x14ac:dyDescent="0.3">
      <c r="B151" s="51" t="s">
        <v>214</v>
      </c>
      <c r="C151" s="52">
        <v>2.1272481144846262E-3</v>
      </c>
      <c r="D151" s="53">
        <v>4.6077472962937627E-2</v>
      </c>
      <c r="E151" s="54">
        <v>5171</v>
      </c>
      <c r="F151" s="55">
        <v>0</v>
      </c>
      <c r="H151" s="51" t="s">
        <v>214</v>
      </c>
      <c r="I151" s="68">
        <v>-5.7356065154742586E-3</v>
      </c>
      <c r="J151" s="69"/>
      <c r="K151" s="9">
        <f t="shared" si="10"/>
        <v>-0.12421265944710999</v>
      </c>
      <c r="L151" s="9">
        <f t="shared" si="9"/>
        <v>2.6479442905391674E-4</v>
      </c>
    </row>
    <row r="152" spans="2:12" x14ac:dyDescent="0.3">
      <c r="B152" s="51" t="s">
        <v>215</v>
      </c>
      <c r="C152" s="52">
        <v>0.21117772191065559</v>
      </c>
      <c r="D152" s="53">
        <v>0.40818367496677288</v>
      </c>
      <c r="E152" s="54">
        <v>5171</v>
      </c>
      <c r="F152" s="55">
        <v>0</v>
      </c>
      <c r="H152" s="51" t="s">
        <v>215</v>
      </c>
      <c r="I152" s="68">
        <v>2.1486680382256394E-2</v>
      </c>
      <c r="J152" s="69"/>
      <c r="K152" s="9">
        <f t="shared" si="10"/>
        <v>4.152339548878043E-2</v>
      </c>
      <c r="L152" s="9">
        <f t="shared" si="9"/>
        <v>-1.1116339267896111E-2</v>
      </c>
    </row>
    <row r="153" spans="2:12" x14ac:dyDescent="0.3">
      <c r="B153" s="51" t="s">
        <v>216</v>
      </c>
      <c r="C153" s="52">
        <v>4.8153161864242892E-2</v>
      </c>
      <c r="D153" s="53">
        <v>0.21411048626354476</v>
      </c>
      <c r="E153" s="54">
        <v>5171</v>
      </c>
      <c r="F153" s="55">
        <v>0</v>
      </c>
      <c r="H153" s="51" t="s">
        <v>216</v>
      </c>
      <c r="I153" s="68">
        <v>9.0696644388957217E-3</v>
      </c>
      <c r="J153" s="69"/>
      <c r="K153" s="9">
        <f t="shared" si="10"/>
        <v>4.0319984180919977E-2</v>
      </c>
      <c r="L153" s="9">
        <f t="shared" si="9"/>
        <v>-2.0397553963935541E-3</v>
      </c>
    </row>
    <row r="154" spans="2:12" x14ac:dyDescent="0.3">
      <c r="B154" s="51" t="s">
        <v>217</v>
      </c>
      <c r="C154" s="52">
        <v>0.24482691935795783</v>
      </c>
      <c r="D154" s="53">
        <v>0.4300261159117168</v>
      </c>
      <c r="E154" s="54">
        <v>5171</v>
      </c>
      <c r="F154" s="55">
        <v>0</v>
      </c>
      <c r="H154" s="51" t="s">
        <v>217</v>
      </c>
      <c r="I154" s="68">
        <v>-3.0756180785802327E-2</v>
      </c>
      <c r="J154" s="69"/>
      <c r="K154" s="9">
        <f t="shared" si="10"/>
        <v>-5.4011230791308991E-2</v>
      </c>
      <c r="L154" s="9">
        <f t="shared" si="9"/>
        <v>1.7510427191241275E-2</v>
      </c>
    </row>
    <row r="155" spans="2:12" x14ac:dyDescent="0.3">
      <c r="B155" s="51" t="s">
        <v>218</v>
      </c>
      <c r="C155" s="52">
        <v>0.35892477277122414</v>
      </c>
      <c r="D155" s="53">
        <v>0.47973147343368749</v>
      </c>
      <c r="E155" s="54">
        <v>5171</v>
      </c>
      <c r="F155" s="55">
        <v>0</v>
      </c>
      <c r="H155" s="51" t="s">
        <v>218</v>
      </c>
      <c r="I155" s="68">
        <v>3.1983525418225453E-2</v>
      </c>
      <c r="J155" s="69"/>
      <c r="K155" s="9">
        <f t="shared" si="10"/>
        <v>4.2740255664923399E-2</v>
      </c>
      <c r="L155" s="9">
        <f t="shared" si="9"/>
        <v>-2.3929385977103416E-2</v>
      </c>
    </row>
    <row r="156" spans="2:12" x14ac:dyDescent="0.3">
      <c r="B156" s="51" t="s">
        <v>219</v>
      </c>
      <c r="C156" s="52">
        <v>1.1023012956874878E-2</v>
      </c>
      <c r="D156" s="53">
        <v>0.10442037517058451</v>
      </c>
      <c r="E156" s="54">
        <v>5171</v>
      </c>
      <c r="F156" s="55">
        <v>0</v>
      </c>
      <c r="H156" s="51" t="s">
        <v>219</v>
      </c>
      <c r="I156" s="68">
        <v>5.5358635807667344E-3</v>
      </c>
      <c r="J156" s="69"/>
      <c r="K156" s="9">
        <f t="shared" si="10"/>
        <v>5.2430779681116556E-2</v>
      </c>
      <c r="L156" s="9">
        <f t="shared" si="9"/>
        <v>-5.8438686777935933E-4</v>
      </c>
    </row>
    <row r="157" spans="2:12" x14ac:dyDescent="0.3">
      <c r="B157" s="51" t="s">
        <v>220</v>
      </c>
      <c r="C157" s="52">
        <v>7.7354476890350026E-4</v>
      </c>
      <c r="D157" s="53">
        <v>2.7804602199401788E-2</v>
      </c>
      <c r="E157" s="54">
        <v>5171</v>
      </c>
      <c r="F157" s="55">
        <v>0</v>
      </c>
      <c r="H157" s="51" t="s">
        <v>220</v>
      </c>
      <c r="I157" s="68">
        <v>-1.3028395659946104E-3</v>
      </c>
      <c r="J157" s="69"/>
      <c r="K157" s="9">
        <f t="shared" si="10"/>
        <v>-4.6820729601793169E-2</v>
      </c>
      <c r="L157" s="9">
        <f t="shared" si="9"/>
        <v>3.624596833891478E-5</v>
      </c>
    </row>
    <row r="158" spans="2:12" x14ac:dyDescent="0.3">
      <c r="B158" s="51" t="s">
        <v>221</v>
      </c>
      <c r="C158" s="52">
        <v>5.2214271900986268E-3</v>
      </c>
      <c r="D158" s="53">
        <v>7.2077517729615195E-2</v>
      </c>
      <c r="E158" s="54">
        <v>5171</v>
      </c>
      <c r="F158" s="55">
        <v>0</v>
      </c>
      <c r="H158" s="51" t="s">
        <v>221</v>
      </c>
      <c r="I158" s="68">
        <v>-7.0374482733603447E-3</v>
      </c>
      <c r="J158" s="69"/>
      <c r="K158" s="9">
        <f t="shared" si="10"/>
        <v>-9.712741184926324E-2</v>
      </c>
      <c r="L158" s="9">
        <f t="shared" si="9"/>
        <v>5.0980562207039422E-4</v>
      </c>
    </row>
    <row r="159" spans="2:12" x14ac:dyDescent="0.3">
      <c r="B159" s="51" t="s">
        <v>222</v>
      </c>
      <c r="C159" s="52">
        <v>0.2575904080448656</v>
      </c>
      <c r="D159" s="53">
        <v>0.43734949364411507</v>
      </c>
      <c r="E159" s="54">
        <v>5171</v>
      </c>
      <c r="F159" s="55">
        <v>0</v>
      </c>
      <c r="H159" s="51" t="s">
        <v>222</v>
      </c>
      <c r="I159" s="68">
        <v>8.206373673987204E-3</v>
      </c>
      <c r="J159" s="69"/>
      <c r="K159" s="9">
        <f t="shared" si="10"/>
        <v>1.3930484930877379E-2</v>
      </c>
      <c r="L159" s="9">
        <f t="shared" si="9"/>
        <v>-4.8333956571838159E-3</v>
      </c>
    </row>
    <row r="160" spans="2:12" x14ac:dyDescent="0.3">
      <c r="B160" s="51" t="s">
        <v>51</v>
      </c>
      <c r="C160" s="52">
        <v>0.31889383098046803</v>
      </c>
      <c r="D160" s="53">
        <v>0.46609287406689121</v>
      </c>
      <c r="E160" s="54">
        <v>5171</v>
      </c>
      <c r="F160" s="55">
        <v>0</v>
      </c>
      <c r="H160" s="51" t="s">
        <v>51</v>
      </c>
      <c r="I160" s="68">
        <v>-5.2212433690771443E-3</v>
      </c>
      <c r="J160" s="69"/>
      <c r="K160" s="9">
        <f t="shared" si="10"/>
        <v>-7.6298550492758599E-3</v>
      </c>
      <c r="L160" s="9">
        <f t="shared" si="9"/>
        <v>3.5722972675343266E-3</v>
      </c>
    </row>
    <row r="161" spans="2:13" ht="15" thickBot="1" x14ac:dyDescent="0.35">
      <c r="B161" s="56" t="s">
        <v>52</v>
      </c>
      <c r="C161" s="57">
        <v>1.8708180235931156</v>
      </c>
      <c r="D161" s="58">
        <v>1.2015227636619119</v>
      </c>
      <c r="E161" s="59">
        <v>5171</v>
      </c>
      <c r="F161" s="60">
        <v>0</v>
      </c>
      <c r="H161" s="56" t="s">
        <v>52</v>
      </c>
      <c r="I161" s="70">
        <v>-2.2701949494666043E-2</v>
      </c>
      <c r="J161" s="69"/>
      <c r="M161" s="2" t="str">
        <f>"((memsleep-"&amp;C161&amp;")/"&amp;D161&amp;")*("&amp;I161&amp;")"</f>
        <v>((memsleep-1.87081802359312)/1.20152276366191)*(-0.022701949494666)</v>
      </c>
    </row>
    <row r="162" spans="2:13" ht="25.2" customHeight="1" thickTop="1" x14ac:dyDescent="0.3">
      <c r="B162" s="61" t="s">
        <v>46</v>
      </c>
      <c r="C162" s="61"/>
      <c r="D162" s="61"/>
      <c r="E162" s="61"/>
      <c r="F162" s="61"/>
      <c r="H162" s="61" t="s">
        <v>7</v>
      </c>
      <c r="I162" s="61"/>
      <c r="J162" s="69"/>
    </row>
  </sheetData>
  <mergeCells count="7">
    <mergeCell ref="B162:F162"/>
    <mergeCell ref="H4:I4"/>
    <mergeCell ref="H5:H6"/>
    <mergeCell ref="H162:I162"/>
    <mergeCell ref="K5:L5"/>
    <mergeCell ref="B5:F5"/>
    <mergeCell ref="B6"/>
  </mergeCells>
  <pageMargins left="0.25" right="0.2" top="0.25" bottom="0.25" header="0.55000000000000004" footer="0.05"/>
  <pageSetup scale="50" fitToHeight="0" orientation="landscape" r:id="rId1"/>
  <rowBreaks count="1" manualBreakCount="1">
    <brk id="7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193"/>
  <sheetViews>
    <sheetView zoomScaleNormal="100" workbookViewId="0"/>
  </sheetViews>
  <sheetFormatPr defaultColWidth="9.109375" defaultRowHeight="14.4" x14ac:dyDescent="0.3"/>
  <cols>
    <col min="1" max="1" width="9.109375" style="2" customWidth="1"/>
    <col min="2" max="2" width="60.6640625" style="2" customWidth="1"/>
    <col min="3" max="3" width="9.109375" style="2" customWidth="1"/>
    <col min="4" max="4" width="12.6640625" style="2" customWidth="1"/>
    <col min="5" max="5" width="9.109375" style="2" customWidth="1"/>
    <col min="6" max="6" width="8.88671875" style="2" bestFit="1" customWidth="1"/>
    <col min="7" max="7" width="9.109375" style="2"/>
    <col min="8" max="8" width="60.6640625" style="2" customWidth="1"/>
    <col min="9" max="9" width="10.6640625" style="2" customWidth="1"/>
    <col min="10" max="10" width="9.109375" style="2"/>
    <col min="11" max="11" width="13.44140625" style="2" bestFit="1" customWidth="1"/>
    <col min="12" max="12" width="15.44140625" style="2" bestFit="1" customWidth="1"/>
    <col min="13" max="16384" width="9.109375" style="2"/>
  </cols>
  <sheetData>
    <row r="1" spans="1:12" x14ac:dyDescent="0.3">
      <c r="A1" s="2" t="s">
        <v>11</v>
      </c>
      <c r="B1" s="2" t="s">
        <v>73</v>
      </c>
    </row>
    <row r="4" spans="1:12" ht="15" thickBot="1" x14ac:dyDescent="0.3">
      <c r="H4" s="72" t="s">
        <v>6</v>
      </c>
      <c r="I4" s="72"/>
      <c r="J4" s="97"/>
    </row>
    <row r="5" spans="1:12" ht="15.6" thickTop="1" thickBot="1" x14ac:dyDescent="0.3">
      <c r="B5" s="72" t="s">
        <v>0</v>
      </c>
      <c r="C5" s="72"/>
      <c r="D5" s="72"/>
      <c r="E5" s="72"/>
      <c r="F5" s="72"/>
      <c r="G5" s="5"/>
      <c r="H5" s="98" t="s">
        <v>45</v>
      </c>
      <c r="I5" s="99" t="s">
        <v>4</v>
      </c>
      <c r="J5" s="97"/>
      <c r="K5" s="10" t="s">
        <v>8</v>
      </c>
      <c r="L5" s="10"/>
    </row>
    <row r="6" spans="1:12" ht="15.6" thickTop="1" thickBot="1" x14ac:dyDescent="0.3">
      <c r="B6" s="73" t="s">
        <v>45</v>
      </c>
      <c r="C6" s="74" t="s">
        <v>1</v>
      </c>
      <c r="D6" s="75" t="s">
        <v>223</v>
      </c>
      <c r="E6" s="75" t="s">
        <v>224</v>
      </c>
      <c r="F6" s="76" t="s">
        <v>2</v>
      </c>
      <c r="G6" s="5"/>
      <c r="H6" s="100"/>
      <c r="I6" s="101" t="s">
        <v>5</v>
      </c>
      <c r="J6" s="97"/>
      <c r="K6" s="1" t="s">
        <v>9</v>
      </c>
      <c r="L6" s="1" t="s">
        <v>10</v>
      </c>
    </row>
    <row r="7" spans="1:12" ht="15" thickTop="1" x14ac:dyDescent="0.25">
      <c r="B7" s="77" t="s">
        <v>60</v>
      </c>
      <c r="C7" s="78">
        <v>9.3601670780330354E-2</v>
      </c>
      <c r="D7" s="79">
        <v>0.29128757737075389</v>
      </c>
      <c r="E7" s="80">
        <v>10534</v>
      </c>
      <c r="F7" s="81">
        <v>0</v>
      </c>
      <c r="G7" s="5"/>
      <c r="H7" s="77" t="s">
        <v>60</v>
      </c>
      <c r="I7" s="102">
        <v>3.896153452345729E-2</v>
      </c>
      <c r="J7" s="97"/>
      <c r="K7" s="9">
        <f>((1-C7)/D7)*I7</f>
        <v>0.12123644308712583</v>
      </c>
      <c r="L7" s="9">
        <f>((0-C7)/D7)*I7</f>
        <v>-1.2519808638867414E-2</v>
      </c>
    </row>
    <row r="8" spans="1:12" x14ac:dyDescent="0.25">
      <c r="B8" s="82" t="s">
        <v>61</v>
      </c>
      <c r="C8" s="83">
        <v>4.9838617808999418E-2</v>
      </c>
      <c r="D8" s="84">
        <v>0.21762174943781262</v>
      </c>
      <c r="E8" s="85">
        <v>10534</v>
      </c>
      <c r="F8" s="86">
        <v>0</v>
      </c>
      <c r="G8" s="5"/>
      <c r="H8" s="82" t="s">
        <v>61</v>
      </c>
      <c r="I8" s="103">
        <v>2.1148022007944439E-2</v>
      </c>
      <c r="J8" s="97"/>
      <c r="K8" s="9">
        <f t="shared" ref="K8:K71" si="0">((1-C8)/D8)*I8</f>
        <v>9.2334676444719224E-2</v>
      </c>
      <c r="L8" s="9">
        <f t="shared" ref="L8:L71" si="1">((0-C8)/D8)*I8</f>
        <v>-4.8432116228871594E-3</v>
      </c>
    </row>
    <row r="9" spans="1:12" x14ac:dyDescent="0.25">
      <c r="B9" s="82" t="s">
        <v>62</v>
      </c>
      <c r="C9" s="83">
        <v>8.2020125308524774E-2</v>
      </c>
      <c r="D9" s="84">
        <v>0.27440840481307743</v>
      </c>
      <c r="E9" s="85">
        <v>10534</v>
      </c>
      <c r="F9" s="86">
        <v>0</v>
      </c>
      <c r="G9" s="5"/>
      <c r="H9" s="82" t="s">
        <v>62</v>
      </c>
      <c r="I9" s="103">
        <v>5.8274722749404994E-3</v>
      </c>
      <c r="J9" s="97"/>
      <c r="K9" s="9">
        <f t="shared" si="0"/>
        <v>1.9494673540928605E-2</v>
      </c>
      <c r="L9" s="9">
        <f t="shared" si="1"/>
        <v>-1.7418198489516353E-3</v>
      </c>
    </row>
    <row r="10" spans="1:12" x14ac:dyDescent="0.25">
      <c r="B10" s="82" t="s">
        <v>63</v>
      </c>
      <c r="C10" s="83">
        <v>0.21435352192899185</v>
      </c>
      <c r="D10" s="84">
        <v>0.41039259007867535</v>
      </c>
      <c r="E10" s="85">
        <v>10534</v>
      </c>
      <c r="F10" s="86">
        <v>0</v>
      </c>
      <c r="G10" s="5"/>
      <c r="H10" s="82" t="s">
        <v>63</v>
      </c>
      <c r="I10" s="103">
        <v>-5.6662846401082725E-3</v>
      </c>
      <c r="J10" s="97"/>
      <c r="K10" s="9">
        <f t="shared" si="0"/>
        <v>-1.0847409721494949E-2</v>
      </c>
      <c r="L10" s="9">
        <f t="shared" si="1"/>
        <v>2.959576021161865E-3</v>
      </c>
    </row>
    <row r="11" spans="1:12" x14ac:dyDescent="0.25">
      <c r="B11" s="82" t="s">
        <v>47</v>
      </c>
      <c r="C11" s="83">
        <v>5.0408202012530851E-2</v>
      </c>
      <c r="D11" s="84">
        <v>0.21879616011731101</v>
      </c>
      <c r="E11" s="85">
        <v>10534</v>
      </c>
      <c r="F11" s="86">
        <v>0</v>
      </c>
      <c r="G11" s="5"/>
      <c r="H11" s="82" t="s">
        <v>47</v>
      </c>
      <c r="I11" s="103">
        <v>-2.0792483863440667E-3</v>
      </c>
      <c r="J11" s="97"/>
      <c r="K11" s="9">
        <f t="shared" si="0"/>
        <v>-9.0240944475094096E-3</v>
      </c>
      <c r="L11" s="9">
        <f t="shared" si="1"/>
        <v>4.7903570445141425E-4</v>
      </c>
    </row>
    <row r="12" spans="1:12" x14ac:dyDescent="0.25">
      <c r="B12" s="82" t="s">
        <v>64</v>
      </c>
      <c r="C12" s="83">
        <v>0.12151129675337004</v>
      </c>
      <c r="D12" s="84">
        <v>0.32673603409776675</v>
      </c>
      <c r="E12" s="85">
        <v>10534</v>
      </c>
      <c r="F12" s="86">
        <v>0</v>
      </c>
      <c r="G12" s="5"/>
      <c r="H12" s="82" t="s">
        <v>64</v>
      </c>
      <c r="I12" s="103">
        <v>1.0541053553867143E-4</v>
      </c>
      <c r="J12" s="97"/>
      <c r="K12" s="9">
        <f t="shared" si="0"/>
        <v>2.8341521904557266E-4</v>
      </c>
      <c r="L12" s="9">
        <f t="shared" si="1"/>
        <v>-3.9201586381924902E-5</v>
      </c>
    </row>
    <row r="13" spans="1:12" x14ac:dyDescent="0.25">
      <c r="B13" s="82" t="s">
        <v>65</v>
      </c>
      <c r="C13" s="83">
        <v>0.16119232959939245</v>
      </c>
      <c r="D13" s="84">
        <v>0.36772571193189513</v>
      </c>
      <c r="E13" s="85">
        <v>10534</v>
      </c>
      <c r="F13" s="86">
        <v>0</v>
      </c>
      <c r="G13" s="5"/>
      <c r="H13" s="82" t="s">
        <v>65</v>
      </c>
      <c r="I13" s="103">
        <v>-2.3452799131790748E-2</v>
      </c>
      <c r="J13" s="97"/>
      <c r="K13" s="9">
        <f t="shared" si="0"/>
        <v>-5.3497449772438609E-2</v>
      </c>
      <c r="L13" s="9">
        <f t="shared" si="1"/>
        <v>1.0280519433408868E-2</v>
      </c>
    </row>
    <row r="14" spans="1:12" x14ac:dyDescent="0.25">
      <c r="B14" s="82" t="s">
        <v>66</v>
      </c>
      <c r="C14" s="83">
        <v>2.2213783937725461E-2</v>
      </c>
      <c r="D14" s="84">
        <v>0.14738518875029802</v>
      </c>
      <c r="E14" s="85">
        <v>10534</v>
      </c>
      <c r="F14" s="86">
        <v>0</v>
      </c>
      <c r="G14" s="5"/>
      <c r="H14" s="82" t="s">
        <v>66</v>
      </c>
      <c r="I14" s="103">
        <v>-3.6455036708965393E-3</v>
      </c>
      <c r="J14" s="97"/>
      <c r="K14" s="9">
        <f t="shared" si="0"/>
        <v>-2.4185084473081771E-2</v>
      </c>
      <c r="L14" s="9">
        <f t="shared" si="1"/>
        <v>5.4944755016515866E-4</v>
      </c>
    </row>
    <row r="15" spans="1:12" x14ac:dyDescent="0.25">
      <c r="B15" s="82" t="s">
        <v>67</v>
      </c>
      <c r="C15" s="83">
        <v>6.1894816783747877E-2</v>
      </c>
      <c r="D15" s="84">
        <v>0.24097585149590373</v>
      </c>
      <c r="E15" s="85">
        <v>10534</v>
      </c>
      <c r="F15" s="86">
        <v>0</v>
      </c>
      <c r="G15" s="5"/>
      <c r="H15" s="82" t="s">
        <v>67</v>
      </c>
      <c r="I15" s="103">
        <v>-1.1499756932342838E-2</v>
      </c>
      <c r="J15" s="97"/>
      <c r="K15" s="9">
        <f t="shared" si="0"/>
        <v>-4.4767894861619466E-2</v>
      </c>
      <c r="L15" s="9">
        <f t="shared" si="1"/>
        <v>2.9537206486314406E-3</v>
      </c>
    </row>
    <row r="16" spans="1:12" x14ac:dyDescent="0.25">
      <c r="B16" s="82" t="s">
        <v>48</v>
      </c>
      <c r="C16" s="83">
        <v>2.458705145243972E-2</v>
      </c>
      <c r="D16" s="84">
        <v>0.15487028523148366</v>
      </c>
      <c r="E16" s="85">
        <v>10534</v>
      </c>
      <c r="F16" s="86">
        <v>0</v>
      </c>
      <c r="G16" s="5"/>
      <c r="H16" s="82" t="s">
        <v>48</v>
      </c>
      <c r="I16" s="103">
        <v>3.1484434093048104E-3</v>
      </c>
      <c r="J16" s="97"/>
      <c r="K16" s="9">
        <f t="shared" si="0"/>
        <v>1.982970758150852E-2</v>
      </c>
      <c r="L16" s="9">
        <f t="shared" si="1"/>
        <v>-4.9984372395238017E-4</v>
      </c>
    </row>
    <row r="17" spans="2:12" x14ac:dyDescent="0.25">
      <c r="B17" s="82" t="s">
        <v>68</v>
      </c>
      <c r="C17" s="83">
        <v>2.468198215302829E-3</v>
      </c>
      <c r="D17" s="84">
        <v>4.9621970582904178E-2</v>
      </c>
      <c r="E17" s="85">
        <v>10534</v>
      </c>
      <c r="F17" s="86">
        <v>0</v>
      </c>
      <c r="G17" s="5"/>
      <c r="H17" s="82" t="s">
        <v>68</v>
      </c>
      <c r="I17" s="103">
        <v>6.6534728148844764E-3</v>
      </c>
      <c r="J17" s="97"/>
      <c r="K17" s="9">
        <f t="shared" si="0"/>
        <v>0.13375226028294446</v>
      </c>
      <c r="L17" s="9">
        <f t="shared" si="1"/>
        <v>-3.3094392532894519E-4</v>
      </c>
    </row>
    <row r="18" spans="2:12" x14ac:dyDescent="0.25">
      <c r="B18" s="82" t="s">
        <v>69</v>
      </c>
      <c r="C18" s="83">
        <v>2.6580596164799694E-3</v>
      </c>
      <c r="D18" s="84">
        <v>5.1490251700659781E-2</v>
      </c>
      <c r="E18" s="85">
        <v>10534</v>
      </c>
      <c r="F18" s="86">
        <v>0</v>
      </c>
      <c r="G18" s="5"/>
      <c r="H18" s="82" t="s">
        <v>69</v>
      </c>
      <c r="I18" s="103">
        <v>4.0534474772588192E-3</v>
      </c>
      <c r="J18" s="97"/>
      <c r="K18" s="9">
        <f t="shared" si="0"/>
        <v>7.8513369787240578E-2</v>
      </c>
      <c r="L18" s="9">
        <f t="shared" si="1"/>
        <v>-2.0924941500501964E-4</v>
      </c>
    </row>
    <row r="19" spans="2:12" ht="22.8" x14ac:dyDescent="0.25">
      <c r="B19" s="82" t="s">
        <v>49</v>
      </c>
      <c r="C19" s="83">
        <v>0.10119612682741598</v>
      </c>
      <c r="D19" s="84">
        <v>0.301602563034302</v>
      </c>
      <c r="E19" s="85">
        <v>10534</v>
      </c>
      <c r="F19" s="86">
        <v>0</v>
      </c>
      <c r="G19" s="5"/>
      <c r="H19" s="82" t="s">
        <v>49</v>
      </c>
      <c r="I19" s="103">
        <v>-1.6102210843019747E-2</v>
      </c>
      <c r="J19" s="97"/>
      <c r="K19" s="9">
        <f t="shared" si="0"/>
        <v>-4.7986095763721044E-2</v>
      </c>
      <c r="L19" s="9">
        <f t="shared" si="1"/>
        <v>5.4027437773686762E-3</v>
      </c>
    </row>
    <row r="20" spans="2:12" x14ac:dyDescent="0.25">
      <c r="B20" s="82" t="s">
        <v>50</v>
      </c>
      <c r="C20" s="83">
        <v>3.8921587241313839E-3</v>
      </c>
      <c r="D20" s="84">
        <v>6.2268594867707569E-2</v>
      </c>
      <c r="E20" s="85">
        <v>10534</v>
      </c>
      <c r="F20" s="86">
        <v>0</v>
      </c>
      <c r="G20" s="5"/>
      <c r="H20" s="82" t="s">
        <v>50</v>
      </c>
      <c r="I20" s="103">
        <v>1.6291789546258411E-2</v>
      </c>
      <c r="J20" s="97"/>
      <c r="K20" s="9">
        <f t="shared" ref="K20:K65" si="2">((1-C20)/D20)*I20</f>
        <v>0.26061900625704099</v>
      </c>
      <c r="L20" s="9">
        <f t="shared" ref="L20:L65" si="3">((0-C20)/D20)*I20</f>
        <v>-1.0183340566605049E-3</v>
      </c>
    </row>
    <row r="21" spans="2:12" x14ac:dyDescent="0.25">
      <c r="B21" s="82" t="s">
        <v>74</v>
      </c>
      <c r="C21" s="83">
        <v>9.4930700588570339E-5</v>
      </c>
      <c r="D21" s="84">
        <v>9.7432387114633305E-3</v>
      </c>
      <c r="E21" s="85">
        <v>10534</v>
      </c>
      <c r="F21" s="86">
        <v>0</v>
      </c>
      <c r="G21" s="5"/>
      <c r="H21" s="82" t="s">
        <v>74</v>
      </c>
      <c r="I21" s="103">
        <v>1.2538768532510795E-3</v>
      </c>
      <c r="J21" s="97"/>
      <c r="K21" s="9">
        <f t="shared" si="2"/>
        <v>0.12867978081742468</v>
      </c>
      <c r="L21" s="9">
        <f t="shared" si="3"/>
        <v>-1.2216821496005379E-5</v>
      </c>
    </row>
    <row r="22" spans="2:12" x14ac:dyDescent="0.25">
      <c r="B22" s="82" t="s">
        <v>75</v>
      </c>
      <c r="C22" s="83">
        <v>4.7465350294285171E-4</v>
      </c>
      <c r="D22" s="84">
        <v>2.178240687052186E-2</v>
      </c>
      <c r="E22" s="85">
        <v>10534</v>
      </c>
      <c r="F22" s="86">
        <v>0</v>
      </c>
      <c r="G22" s="5"/>
      <c r="H22" s="82" t="s">
        <v>75</v>
      </c>
      <c r="I22" s="103">
        <v>2.927602402343854E-3</v>
      </c>
      <c r="J22" s="97"/>
      <c r="K22" s="9">
        <f t="shared" si="2"/>
        <v>0.13433835953034201</v>
      </c>
      <c r="L22" s="9">
        <f t="shared" si="3"/>
        <v>-6.3794453191348658E-5</v>
      </c>
    </row>
    <row r="23" spans="2:12" x14ac:dyDescent="0.25">
      <c r="B23" s="82" t="s">
        <v>76</v>
      </c>
      <c r="C23" s="83">
        <v>7.5944560470856274E-3</v>
      </c>
      <c r="D23" s="84">
        <v>8.681875272194628E-2</v>
      </c>
      <c r="E23" s="85">
        <v>10534</v>
      </c>
      <c r="F23" s="86">
        <v>0</v>
      </c>
      <c r="G23" s="5"/>
      <c r="H23" s="82" t="s">
        <v>76</v>
      </c>
      <c r="I23" s="103">
        <v>-1.5238637126497355E-3</v>
      </c>
      <c r="J23" s="97"/>
      <c r="K23" s="9">
        <f t="shared" si="2"/>
        <v>-1.7418941752200354E-2</v>
      </c>
      <c r="L23" s="9">
        <f t="shared" si="3"/>
        <v>1.3329972643734729E-4</v>
      </c>
    </row>
    <row r="24" spans="2:12" x14ac:dyDescent="0.25">
      <c r="B24" s="82" t="s">
        <v>77</v>
      </c>
      <c r="C24" s="83">
        <v>3.5124359217771025E-3</v>
      </c>
      <c r="D24" s="84">
        <v>5.9164440452362438E-2</v>
      </c>
      <c r="E24" s="85">
        <v>10534</v>
      </c>
      <c r="F24" s="86">
        <v>0</v>
      </c>
      <c r="G24" s="5"/>
      <c r="H24" s="82" t="s">
        <v>77</v>
      </c>
      <c r="I24" s="103">
        <v>8.9636358372427016E-3</v>
      </c>
      <c r="J24" s="97"/>
      <c r="K24" s="9">
        <f t="shared" si="2"/>
        <v>0.15097162370579945</v>
      </c>
      <c r="L24" s="9">
        <f t="shared" si="3"/>
        <v>-5.3214728752163287E-4</v>
      </c>
    </row>
    <row r="25" spans="2:12" x14ac:dyDescent="0.25">
      <c r="B25" s="82" t="s">
        <v>78</v>
      </c>
      <c r="C25" s="83">
        <v>1.680273400417695E-2</v>
      </c>
      <c r="D25" s="84">
        <v>0.12853781768959335</v>
      </c>
      <c r="E25" s="85">
        <v>10534</v>
      </c>
      <c r="F25" s="86">
        <v>0</v>
      </c>
      <c r="G25" s="5"/>
      <c r="H25" s="82" t="s">
        <v>78</v>
      </c>
      <c r="I25" s="103">
        <v>1.6015511371308872E-2</v>
      </c>
      <c r="J25" s="97"/>
      <c r="K25" s="9">
        <f t="shared" si="2"/>
        <v>0.12250407916386116</v>
      </c>
      <c r="L25" s="9">
        <f t="shared" si="3"/>
        <v>-2.0935813471085665E-3</v>
      </c>
    </row>
    <row r="26" spans="2:12" x14ac:dyDescent="0.25">
      <c r="B26" s="82" t="s">
        <v>79</v>
      </c>
      <c r="C26" s="83">
        <v>0.11704955382570725</v>
      </c>
      <c r="D26" s="84">
        <v>0.32149458423919952</v>
      </c>
      <c r="E26" s="85">
        <v>10534</v>
      </c>
      <c r="F26" s="86">
        <v>0</v>
      </c>
      <c r="G26" s="5"/>
      <c r="H26" s="82" t="s">
        <v>79</v>
      </c>
      <c r="I26" s="103">
        <v>3.3160138988996543E-2</v>
      </c>
      <c r="J26" s="97"/>
      <c r="K26" s="9">
        <f t="shared" si="2"/>
        <v>9.107077055379563E-2</v>
      </c>
      <c r="L26" s="9">
        <f t="shared" si="3"/>
        <v>-1.2072923351556825E-2</v>
      </c>
    </row>
    <row r="27" spans="2:12" x14ac:dyDescent="0.25">
      <c r="B27" s="82" t="s">
        <v>80</v>
      </c>
      <c r="C27" s="83">
        <v>3.7972280235428145E-3</v>
      </c>
      <c r="D27" s="84">
        <v>6.1507464763959303E-2</v>
      </c>
      <c r="E27" s="85">
        <v>10534</v>
      </c>
      <c r="F27" s="86">
        <v>0</v>
      </c>
      <c r="G27" s="5"/>
      <c r="H27" s="82" t="s">
        <v>80</v>
      </c>
      <c r="I27" s="103">
        <v>5.1870708737265306E-3</v>
      </c>
      <c r="J27" s="97"/>
      <c r="K27" s="9">
        <f t="shared" si="2"/>
        <v>8.4012150438568731E-2</v>
      </c>
      <c r="L27" s="9">
        <f t="shared" si="3"/>
        <v>-3.2022927554247658E-4</v>
      </c>
    </row>
    <row r="28" spans="2:12" x14ac:dyDescent="0.25">
      <c r="B28" s="82" t="s">
        <v>81</v>
      </c>
      <c r="C28" s="83">
        <v>5.8192519460793624E-2</v>
      </c>
      <c r="D28" s="84">
        <v>0.23411824666133874</v>
      </c>
      <c r="E28" s="85">
        <v>10534</v>
      </c>
      <c r="F28" s="86">
        <v>0</v>
      </c>
      <c r="G28" s="5"/>
      <c r="H28" s="82" t="s">
        <v>81</v>
      </c>
      <c r="I28" s="103">
        <v>2.3813660553595396E-2</v>
      </c>
      <c r="J28" s="97"/>
      <c r="K28" s="9">
        <f t="shared" si="2"/>
        <v>9.5797247622652751E-2</v>
      </c>
      <c r="L28" s="9">
        <f t="shared" si="3"/>
        <v>-5.9191324254295073E-3</v>
      </c>
    </row>
    <row r="29" spans="2:12" x14ac:dyDescent="0.25">
      <c r="B29" s="82" t="s">
        <v>82</v>
      </c>
      <c r="C29" s="83">
        <v>0.12227074235807858</v>
      </c>
      <c r="D29" s="84">
        <v>0.32761379230585669</v>
      </c>
      <c r="E29" s="85">
        <v>10534</v>
      </c>
      <c r="F29" s="86">
        <v>0</v>
      </c>
      <c r="G29" s="5"/>
      <c r="H29" s="82" t="s">
        <v>82</v>
      </c>
      <c r="I29" s="103">
        <v>2.390728601430727E-2</v>
      </c>
      <c r="J29" s="97"/>
      <c r="K29" s="9">
        <f t="shared" si="2"/>
        <v>6.4051407170246544E-2</v>
      </c>
      <c r="L29" s="9">
        <f t="shared" si="3"/>
        <v>-8.9225840834174265E-3</v>
      </c>
    </row>
    <row r="30" spans="2:12" x14ac:dyDescent="0.25">
      <c r="B30" s="82" t="s">
        <v>83</v>
      </c>
      <c r="C30" s="83">
        <v>0.24112397949496867</v>
      </c>
      <c r="D30" s="84">
        <v>0.4277856687414669</v>
      </c>
      <c r="E30" s="85">
        <v>10534</v>
      </c>
      <c r="F30" s="86">
        <v>0</v>
      </c>
      <c r="G30" s="5"/>
      <c r="H30" s="82" t="s">
        <v>83</v>
      </c>
      <c r="I30" s="103">
        <v>-2.2925891234711639E-2</v>
      </c>
      <c r="J30" s="97"/>
      <c r="K30" s="9">
        <f t="shared" si="2"/>
        <v>-4.0669686663214535E-2</v>
      </c>
      <c r="L30" s="9">
        <f t="shared" si="3"/>
        <v>1.2922317253510748E-2</v>
      </c>
    </row>
    <row r="31" spans="2:12" x14ac:dyDescent="0.25">
      <c r="B31" s="82" t="s">
        <v>84</v>
      </c>
      <c r="C31" s="83">
        <v>0.15796468577938105</v>
      </c>
      <c r="D31" s="84">
        <v>0.36472520057205088</v>
      </c>
      <c r="E31" s="85">
        <v>10534</v>
      </c>
      <c r="F31" s="86">
        <v>0</v>
      </c>
      <c r="G31" s="5"/>
      <c r="H31" s="82" t="s">
        <v>84</v>
      </c>
      <c r="I31" s="103">
        <v>-2.6402478415247056E-2</v>
      </c>
      <c r="J31" s="97"/>
      <c r="K31" s="9">
        <f t="shared" si="2"/>
        <v>-6.0954985215489116E-2</v>
      </c>
      <c r="L31" s="9">
        <f t="shared" si="3"/>
        <v>1.1435072761958725E-2</v>
      </c>
    </row>
    <row r="32" spans="2:12" x14ac:dyDescent="0.25">
      <c r="B32" s="82" t="s">
        <v>85</v>
      </c>
      <c r="C32" s="83">
        <v>5.6958420353142212E-4</v>
      </c>
      <c r="D32" s="84">
        <v>2.3860298043538442E-2</v>
      </c>
      <c r="E32" s="85">
        <v>10534</v>
      </c>
      <c r="F32" s="86">
        <v>0</v>
      </c>
      <c r="G32" s="5"/>
      <c r="H32" s="82" t="s">
        <v>85</v>
      </c>
      <c r="I32" s="103">
        <v>2.857309096920921E-4</v>
      </c>
      <c r="J32" s="97"/>
      <c r="K32" s="9">
        <f t="shared" si="2"/>
        <v>1.1968340100294973E-2</v>
      </c>
      <c r="L32" s="9">
        <f t="shared" si="3"/>
        <v>-6.8208625191650684E-6</v>
      </c>
    </row>
    <row r="33" spans="2:12" x14ac:dyDescent="0.25">
      <c r="B33" s="82" t="s">
        <v>86</v>
      </c>
      <c r="C33" s="83">
        <v>7.5944560470856271E-4</v>
      </c>
      <c r="D33" s="84">
        <v>2.7548881898778764E-2</v>
      </c>
      <c r="E33" s="85">
        <v>10534</v>
      </c>
      <c r="F33" s="86">
        <v>0</v>
      </c>
      <c r="G33" s="5"/>
      <c r="H33" s="82" t="s">
        <v>86</v>
      </c>
      <c r="I33" s="103">
        <v>-1.6351342731568124E-3</v>
      </c>
      <c r="J33" s="97"/>
      <c r="K33" s="9">
        <f t="shared" si="2"/>
        <v>-5.9308849035081365E-2</v>
      </c>
      <c r="L33" s="9">
        <f t="shared" si="3"/>
        <v>4.5076077548988302E-5</v>
      </c>
    </row>
    <row r="34" spans="2:12" x14ac:dyDescent="0.25">
      <c r="B34" s="82" t="s">
        <v>87</v>
      </c>
      <c r="C34" s="83">
        <v>9.4930700588570342E-4</v>
      </c>
      <c r="D34" s="84">
        <v>3.0797660032396621E-2</v>
      </c>
      <c r="E34" s="85">
        <v>10534</v>
      </c>
      <c r="F34" s="86">
        <v>0</v>
      </c>
      <c r="G34" s="5"/>
      <c r="H34" s="82" t="s">
        <v>87</v>
      </c>
      <c r="I34" s="103">
        <v>-1.3046968872855572E-3</v>
      </c>
      <c r="J34" s="97"/>
      <c r="K34" s="9">
        <f t="shared" si="2"/>
        <v>-4.232329105583893E-2</v>
      </c>
      <c r="L34" s="9">
        <f t="shared" si="3"/>
        <v>4.0215974017330787E-5</v>
      </c>
    </row>
    <row r="35" spans="2:12" x14ac:dyDescent="0.25">
      <c r="B35" s="82" t="s">
        <v>88</v>
      </c>
      <c r="C35" s="83">
        <v>0.12796658439339281</v>
      </c>
      <c r="D35" s="84">
        <v>0.33406845421663761</v>
      </c>
      <c r="E35" s="85">
        <v>10534</v>
      </c>
      <c r="F35" s="86">
        <v>0</v>
      </c>
      <c r="G35" s="5"/>
      <c r="H35" s="82" t="s">
        <v>88</v>
      </c>
      <c r="I35" s="103">
        <v>-3.0291924580058631E-2</v>
      </c>
      <c r="J35" s="97"/>
      <c r="K35" s="9">
        <f t="shared" si="2"/>
        <v>-7.9072328211260035E-2</v>
      </c>
      <c r="L35" s="9">
        <f t="shared" si="3"/>
        <v>1.1603472504765788E-2</v>
      </c>
    </row>
    <row r="36" spans="2:12" x14ac:dyDescent="0.25">
      <c r="B36" s="82" t="s">
        <v>89</v>
      </c>
      <c r="C36" s="83">
        <v>6.6451490411999247E-4</v>
      </c>
      <c r="D36" s="84">
        <v>2.5770843428050801E-2</v>
      </c>
      <c r="E36" s="85">
        <v>10534</v>
      </c>
      <c r="F36" s="86">
        <v>0</v>
      </c>
      <c r="G36" s="5"/>
      <c r="H36" s="82" t="s">
        <v>89</v>
      </c>
      <c r="I36" s="103">
        <v>-1.5710885470349635E-3</v>
      </c>
      <c r="J36" s="97"/>
      <c r="K36" s="9">
        <f t="shared" si="2"/>
        <v>-6.0923288741524827E-2</v>
      </c>
      <c r="L36" s="9">
        <f t="shared" si="3"/>
        <v>4.0511353775118635E-5</v>
      </c>
    </row>
    <row r="37" spans="2:12" x14ac:dyDescent="0.25">
      <c r="B37" s="82" t="s">
        <v>90</v>
      </c>
      <c r="C37" s="83">
        <v>2.84792101765711E-4</v>
      </c>
      <c r="D37" s="84">
        <v>1.687418222032476E-2</v>
      </c>
      <c r="E37" s="85">
        <v>10534</v>
      </c>
      <c r="F37" s="86">
        <v>0</v>
      </c>
      <c r="G37" s="5"/>
      <c r="H37" s="82" t="s">
        <v>90</v>
      </c>
      <c r="I37" s="103">
        <v>2.8527393187170644E-3</v>
      </c>
      <c r="J37" s="97"/>
      <c r="K37" s="9">
        <f t="shared" si="2"/>
        <v>0.16901126489291932</v>
      </c>
      <c r="L37" s="9">
        <f t="shared" si="3"/>
        <v>-4.8146785175079091E-5</v>
      </c>
    </row>
    <row r="38" spans="2:12" x14ac:dyDescent="0.25">
      <c r="B38" s="82" t="s">
        <v>91</v>
      </c>
      <c r="C38" s="83">
        <v>2.942851718245681E-3</v>
      </c>
      <c r="D38" s="84">
        <v>5.41707477638513E-2</v>
      </c>
      <c r="E38" s="85">
        <v>10534</v>
      </c>
      <c r="F38" s="86">
        <v>0</v>
      </c>
      <c r="G38" s="5"/>
      <c r="H38" s="82" t="s">
        <v>91</v>
      </c>
      <c r="I38" s="103">
        <v>7.0797589165033448E-3</v>
      </c>
      <c r="J38" s="97"/>
      <c r="K38" s="9">
        <f t="shared" si="2"/>
        <v>0.13030878337850157</v>
      </c>
      <c r="L38" s="9">
        <f t="shared" si="3"/>
        <v>-3.8461128103718461E-4</v>
      </c>
    </row>
    <row r="39" spans="2:12" x14ac:dyDescent="0.25">
      <c r="B39" s="82" t="s">
        <v>92</v>
      </c>
      <c r="C39" s="83">
        <v>3.1327131194228218E-2</v>
      </c>
      <c r="D39" s="84">
        <v>0.17420856196357676</v>
      </c>
      <c r="E39" s="85">
        <v>10534</v>
      </c>
      <c r="F39" s="86">
        <v>0</v>
      </c>
      <c r="G39" s="5"/>
      <c r="H39" s="82" t="s">
        <v>92</v>
      </c>
      <c r="I39" s="103">
        <v>1.6640112786691773E-2</v>
      </c>
      <c r="J39" s="97"/>
      <c r="K39" s="9">
        <f t="shared" si="2"/>
        <v>9.252602517726094E-2</v>
      </c>
      <c r="L39" s="9">
        <f t="shared" si="3"/>
        <v>-2.9923155927573612E-3</v>
      </c>
    </row>
    <row r="40" spans="2:12" x14ac:dyDescent="0.25">
      <c r="B40" s="82" t="s">
        <v>93</v>
      </c>
      <c r="C40" s="83">
        <v>4.8414657300170872E-3</v>
      </c>
      <c r="D40" s="84">
        <v>6.941529630854909E-2</v>
      </c>
      <c r="E40" s="85">
        <v>10534</v>
      </c>
      <c r="F40" s="86">
        <v>0</v>
      </c>
      <c r="G40" s="5"/>
      <c r="H40" s="82" t="s">
        <v>93</v>
      </c>
      <c r="I40" s="103">
        <v>-1.4757031334657988E-3</v>
      </c>
      <c r="J40" s="97"/>
      <c r="K40" s="9">
        <f t="shared" si="2"/>
        <v>-2.1156123295789774E-2</v>
      </c>
      <c r="L40" s="9">
        <f t="shared" si="3"/>
        <v>1.0292495355196779E-4</v>
      </c>
    </row>
    <row r="41" spans="2:12" x14ac:dyDescent="0.25">
      <c r="B41" s="82" t="s">
        <v>94</v>
      </c>
      <c r="C41" s="83">
        <v>1.2435921777102715E-2</v>
      </c>
      <c r="D41" s="84">
        <v>0.11082615037468788</v>
      </c>
      <c r="E41" s="85">
        <v>10534</v>
      </c>
      <c r="F41" s="86">
        <v>0</v>
      </c>
      <c r="G41" s="5"/>
      <c r="H41" s="82" t="s">
        <v>94</v>
      </c>
      <c r="I41" s="103">
        <v>1.0151643496335553E-2</v>
      </c>
      <c r="J41" s="97"/>
      <c r="K41" s="9">
        <f t="shared" si="2"/>
        <v>9.0460585502713978E-2</v>
      </c>
      <c r="L41" s="9">
        <f t="shared" si="3"/>
        <v>-1.1391268577194591E-3</v>
      </c>
    </row>
    <row r="42" spans="2:12" x14ac:dyDescent="0.25">
      <c r="B42" s="82" t="s">
        <v>95</v>
      </c>
      <c r="C42" s="83">
        <v>2.5346497057148282E-2</v>
      </c>
      <c r="D42" s="84">
        <v>0.15718268842244809</v>
      </c>
      <c r="E42" s="85">
        <v>10534</v>
      </c>
      <c r="F42" s="86">
        <v>0</v>
      </c>
      <c r="G42" s="5"/>
      <c r="H42" s="82" t="s">
        <v>95</v>
      </c>
      <c r="I42" s="103">
        <v>1.0737554043002523E-2</v>
      </c>
      <c r="J42" s="97"/>
      <c r="K42" s="9">
        <f t="shared" si="2"/>
        <v>6.6581089597624987E-2</v>
      </c>
      <c r="L42" s="9">
        <f t="shared" si="3"/>
        <v>-1.7314844572480638E-3</v>
      </c>
    </row>
    <row r="43" spans="2:12" x14ac:dyDescent="0.25">
      <c r="B43" s="82" t="s">
        <v>96</v>
      </c>
      <c r="C43" s="83">
        <v>4.2149231061325232E-2</v>
      </c>
      <c r="D43" s="84">
        <v>0.20093906129047792</v>
      </c>
      <c r="E43" s="85">
        <v>10534</v>
      </c>
      <c r="F43" s="86">
        <v>0</v>
      </c>
      <c r="G43" s="5"/>
      <c r="H43" s="82" t="s">
        <v>96</v>
      </c>
      <c r="I43" s="103">
        <v>-8.7974633037315834E-3</v>
      </c>
      <c r="J43" s="97"/>
      <c r="K43" s="9">
        <f t="shared" si="2"/>
        <v>-4.1936380791624574E-2</v>
      </c>
      <c r="L43" s="9">
        <f t="shared" si="3"/>
        <v>1.8453670041111308E-3</v>
      </c>
    </row>
    <row r="44" spans="2:12" x14ac:dyDescent="0.25">
      <c r="B44" s="82" t="s">
        <v>97</v>
      </c>
      <c r="C44" s="83">
        <v>2.800455667362825E-2</v>
      </c>
      <c r="D44" s="84">
        <v>0.16499359310821612</v>
      </c>
      <c r="E44" s="85">
        <v>10534</v>
      </c>
      <c r="F44" s="86">
        <v>0</v>
      </c>
      <c r="G44" s="5"/>
      <c r="H44" s="82" t="s">
        <v>97</v>
      </c>
      <c r="I44" s="103">
        <v>-9.5207431502794312E-3</v>
      </c>
      <c r="J44" s="97"/>
      <c r="K44" s="9">
        <f t="shared" si="2"/>
        <v>-5.6087747316847472E-2</v>
      </c>
      <c r="L44" s="9">
        <f t="shared" si="3"/>
        <v>1.6159669360748124E-3</v>
      </c>
    </row>
    <row r="45" spans="2:12" x14ac:dyDescent="0.25">
      <c r="B45" s="82" t="s">
        <v>98</v>
      </c>
      <c r="C45" s="83">
        <v>9.4930700588570339E-5</v>
      </c>
      <c r="D45" s="84">
        <v>9.7432387114636081E-3</v>
      </c>
      <c r="E45" s="85">
        <v>10534</v>
      </c>
      <c r="F45" s="86">
        <v>0</v>
      </c>
      <c r="G45" s="5"/>
      <c r="H45" s="82" t="s">
        <v>98</v>
      </c>
      <c r="I45" s="103">
        <v>-3.8718008776248602E-4</v>
      </c>
      <c r="J45" s="97"/>
      <c r="K45" s="9">
        <f t="shared" si="2"/>
        <v>-3.9734563008294088E-2</v>
      </c>
      <c r="L45" s="9">
        <f t="shared" si="3"/>
        <v>3.7723880193956211E-6</v>
      </c>
    </row>
    <row r="46" spans="2:12" x14ac:dyDescent="0.25">
      <c r="B46" s="82" t="s">
        <v>99</v>
      </c>
      <c r="C46" s="83">
        <v>4.7465350294285166E-4</v>
      </c>
      <c r="D46" s="84">
        <v>2.1782406870522214E-2</v>
      </c>
      <c r="E46" s="85">
        <v>10534</v>
      </c>
      <c r="F46" s="86">
        <v>0</v>
      </c>
      <c r="G46" s="5"/>
      <c r="H46" s="82" t="s">
        <v>99</v>
      </c>
      <c r="I46" s="103">
        <v>4.8033451615508266E-4</v>
      </c>
      <c r="J46" s="97"/>
      <c r="K46" s="9">
        <f t="shared" si="2"/>
        <v>2.2041022672481887E-2</v>
      </c>
      <c r="L46" s="9">
        <f t="shared" si="3"/>
        <v>-1.0466816731162447E-5</v>
      </c>
    </row>
    <row r="47" spans="2:12" x14ac:dyDescent="0.25">
      <c r="B47" s="82" t="s">
        <v>100</v>
      </c>
      <c r="C47" s="83">
        <v>9.4930700588570339E-5</v>
      </c>
      <c r="D47" s="84">
        <v>9.7432387114639377E-3</v>
      </c>
      <c r="E47" s="85">
        <v>10534</v>
      </c>
      <c r="F47" s="86">
        <v>0</v>
      </c>
      <c r="G47" s="5"/>
      <c r="H47" s="82" t="s">
        <v>100</v>
      </c>
      <c r="I47" s="103">
        <v>-8.8768578112216398E-5</v>
      </c>
      <c r="J47" s="97"/>
      <c r="K47" s="9">
        <f t="shared" si="2"/>
        <v>-9.1099226732965465E-3</v>
      </c>
      <c r="L47" s="9">
        <f t="shared" si="3"/>
        <v>8.6489344662456516E-7</v>
      </c>
    </row>
    <row r="48" spans="2:12" x14ac:dyDescent="0.25">
      <c r="B48" s="82" t="s">
        <v>101</v>
      </c>
      <c r="C48" s="83">
        <v>3.7972280235428136E-4</v>
      </c>
      <c r="D48" s="84">
        <v>1.9483702164432241E-2</v>
      </c>
      <c r="E48" s="85">
        <v>10534</v>
      </c>
      <c r="F48" s="86">
        <v>0</v>
      </c>
      <c r="G48" s="5"/>
      <c r="H48" s="82" t="s">
        <v>101</v>
      </c>
      <c r="I48" s="103">
        <v>-4.5965193288932188E-4</v>
      </c>
      <c r="J48" s="97"/>
      <c r="K48" s="9">
        <f t="shared" si="2"/>
        <v>-2.358265327048777E-2</v>
      </c>
      <c r="L48" s="9">
        <f t="shared" si="3"/>
        <v>8.9582728472888007E-6</v>
      </c>
    </row>
    <row r="49" spans="2:12" x14ac:dyDescent="0.25">
      <c r="B49" s="82" t="s">
        <v>102</v>
      </c>
      <c r="C49" s="83">
        <v>1.4239605088285552E-3</v>
      </c>
      <c r="D49" s="84">
        <v>3.7710314811660442E-2</v>
      </c>
      <c r="E49" s="85">
        <v>10534</v>
      </c>
      <c r="F49" s="86">
        <v>0</v>
      </c>
      <c r="G49" s="5"/>
      <c r="H49" s="82" t="s">
        <v>102</v>
      </c>
      <c r="I49" s="103">
        <v>9.5643142891121222E-3</v>
      </c>
      <c r="J49" s="97"/>
      <c r="K49" s="9">
        <f t="shared" si="2"/>
        <v>0.25326479322620832</v>
      </c>
      <c r="L49" s="9">
        <f t="shared" si="3"/>
        <v>-3.6115333191302638E-4</v>
      </c>
    </row>
    <row r="50" spans="2:12" x14ac:dyDescent="0.25">
      <c r="B50" s="82" t="s">
        <v>103</v>
      </c>
      <c r="C50" s="83">
        <v>8.5437630529713307E-4</v>
      </c>
      <c r="D50" s="84">
        <v>2.9218613782406481E-2</v>
      </c>
      <c r="E50" s="85">
        <v>10534</v>
      </c>
      <c r="F50" s="86">
        <v>0</v>
      </c>
      <c r="G50" s="5"/>
      <c r="H50" s="82" t="s">
        <v>103</v>
      </c>
      <c r="I50" s="103">
        <v>1.346688750179496E-4</v>
      </c>
      <c r="J50" s="97"/>
      <c r="K50" s="9">
        <f t="shared" si="2"/>
        <v>4.6050718943789403E-3</v>
      </c>
      <c r="L50" s="9">
        <f t="shared" si="3"/>
        <v>-3.9378286982812797E-6</v>
      </c>
    </row>
    <row r="51" spans="2:12" x14ac:dyDescent="0.25">
      <c r="B51" s="82" t="s">
        <v>104</v>
      </c>
      <c r="C51" s="83">
        <v>2.1739130434782612E-2</v>
      </c>
      <c r="D51" s="84">
        <v>0.14583744266131349</v>
      </c>
      <c r="E51" s="85">
        <v>10534</v>
      </c>
      <c r="F51" s="86">
        <v>0</v>
      </c>
      <c r="G51" s="5"/>
      <c r="H51" s="82" t="s">
        <v>104</v>
      </c>
      <c r="I51" s="103">
        <v>3.826532387787504E-2</v>
      </c>
      <c r="J51" s="97"/>
      <c r="K51" s="9">
        <f t="shared" si="2"/>
        <v>0.25667941187023258</v>
      </c>
      <c r="L51" s="9">
        <f t="shared" si="3"/>
        <v>-5.7039869304496135E-3</v>
      </c>
    </row>
    <row r="52" spans="2:12" x14ac:dyDescent="0.25">
      <c r="B52" s="82" t="s">
        <v>105</v>
      </c>
      <c r="C52" s="83">
        <v>2.8479210176571106E-4</v>
      </c>
      <c r="D52" s="84">
        <v>1.6874182220324694E-2</v>
      </c>
      <c r="E52" s="85">
        <v>10534</v>
      </c>
      <c r="F52" s="86">
        <v>0</v>
      </c>
      <c r="G52" s="5"/>
      <c r="H52" s="82" t="s">
        <v>105</v>
      </c>
      <c r="I52" s="103">
        <v>3.8146752295715003E-3</v>
      </c>
      <c r="J52" s="97"/>
      <c r="K52" s="9">
        <f t="shared" si="2"/>
        <v>0.22600140204731864</v>
      </c>
      <c r="L52" s="9">
        <f t="shared" si="3"/>
        <v>-6.4381749704867149E-5</v>
      </c>
    </row>
    <row r="53" spans="2:12" x14ac:dyDescent="0.25">
      <c r="B53" s="82" t="s">
        <v>106</v>
      </c>
      <c r="C53" s="83">
        <v>3.7972280235428136E-4</v>
      </c>
      <c r="D53" s="84">
        <v>1.9483702164433615E-2</v>
      </c>
      <c r="E53" s="85">
        <v>10534</v>
      </c>
      <c r="F53" s="86">
        <v>0</v>
      </c>
      <c r="G53" s="5"/>
      <c r="H53" s="82" t="s">
        <v>106</v>
      </c>
      <c r="I53" s="103">
        <v>5.4585738774439044E-3</v>
      </c>
      <c r="J53" s="97"/>
      <c r="K53" s="9">
        <f t="shared" si="2"/>
        <v>0.28005463676378889</v>
      </c>
      <c r="L53" s="9">
        <f t="shared" si="3"/>
        <v>-1.0638352773553233E-4</v>
      </c>
    </row>
    <row r="54" spans="2:12" x14ac:dyDescent="0.25">
      <c r="B54" s="82" t="s">
        <v>107</v>
      </c>
      <c r="C54" s="83">
        <v>9.4930700588570364E-4</v>
      </c>
      <c r="D54" s="84">
        <v>3.079766003239718E-2</v>
      </c>
      <c r="E54" s="85">
        <v>10534</v>
      </c>
      <c r="F54" s="86">
        <v>0</v>
      </c>
      <c r="G54" s="5"/>
      <c r="H54" s="82" t="s">
        <v>107</v>
      </c>
      <c r="I54" s="103">
        <v>4.9847741075980207E-3</v>
      </c>
      <c r="J54" s="97"/>
      <c r="K54" s="9">
        <f t="shared" si="2"/>
        <v>0.16170196116770669</v>
      </c>
      <c r="L54" s="9">
        <f t="shared" si="3"/>
        <v>-1.5365066625589767E-4</v>
      </c>
    </row>
    <row r="55" spans="2:12" x14ac:dyDescent="0.25">
      <c r="B55" s="82" t="s">
        <v>108</v>
      </c>
      <c r="C55" s="83">
        <v>5.6958420353142212E-4</v>
      </c>
      <c r="D55" s="84">
        <v>2.3860298043539674E-2</v>
      </c>
      <c r="E55" s="85">
        <v>10534</v>
      </c>
      <c r="F55" s="86">
        <v>0</v>
      </c>
      <c r="G55" s="5"/>
      <c r="H55" s="82" t="s">
        <v>108</v>
      </c>
      <c r="I55" s="103">
        <v>3.0044608416165629E-3</v>
      </c>
      <c r="J55" s="97"/>
      <c r="K55" s="9">
        <f t="shared" si="2"/>
        <v>0.12584710981823058</v>
      </c>
      <c r="L55" s="9">
        <f t="shared" si="3"/>
        <v>-7.1721377176043273E-5</v>
      </c>
    </row>
    <row r="56" spans="2:12" x14ac:dyDescent="0.25">
      <c r="B56" s="82" t="s">
        <v>109</v>
      </c>
      <c r="C56" s="83">
        <v>0.12559331687867856</v>
      </c>
      <c r="D56" s="84">
        <v>0.33140618865495597</v>
      </c>
      <c r="E56" s="85">
        <v>10534</v>
      </c>
      <c r="F56" s="86">
        <v>0</v>
      </c>
      <c r="G56" s="5"/>
      <c r="H56" s="82" t="s">
        <v>109</v>
      </c>
      <c r="I56" s="103">
        <v>5.294435847076142E-2</v>
      </c>
      <c r="J56" s="97"/>
      <c r="K56" s="9">
        <f t="shared" si="2"/>
        <v>0.13969232460110978</v>
      </c>
      <c r="L56" s="9">
        <f t="shared" si="3"/>
        <v>-2.0064373623631334E-2</v>
      </c>
    </row>
    <row r="57" spans="2:12" x14ac:dyDescent="0.25">
      <c r="B57" s="82" t="s">
        <v>110</v>
      </c>
      <c r="C57" s="83">
        <v>0.83861780899943039</v>
      </c>
      <c r="D57" s="84">
        <v>0.36790056860160358</v>
      </c>
      <c r="E57" s="85">
        <v>10534</v>
      </c>
      <c r="F57" s="86">
        <v>0</v>
      </c>
      <c r="G57" s="5"/>
      <c r="H57" s="82" t="s">
        <v>110</v>
      </c>
      <c r="I57" s="103">
        <v>-6.6110639378609268E-2</v>
      </c>
      <c r="J57" s="97"/>
      <c r="K57" s="9">
        <f t="shared" si="2"/>
        <v>-2.8999900358735124E-2</v>
      </c>
      <c r="L57" s="9">
        <f t="shared" si="3"/>
        <v>0.15069712927592122</v>
      </c>
    </row>
    <row r="58" spans="2:12" x14ac:dyDescent="0.25">
      <c r="B58" s="82" t="s">
        <v>111</v>
      </c>
      <c r="C58" s="83">
        <v>8.5437630529713315E-3</v>
      </c>
      <c r="D58" s="84">
        <v>9.2041139595682567E-2</v>
      </c>
      <c r="E58" s="85">
        <v>10534</v>
      </c>
      <c r="F58" s="86">
        <v>0</v>
      </c>
      <c r="G58" s="5"/>
      <c r="H58" s="82" t="s">
        <v>111</v>
      </c>
      <c r="I58" s="103">
        <v>3.5771304755218285E-3</v>
      </c>
      <c r="J58" s="97"/>
      <c r="K58" s="9">
        <f t="shared" si="2"/>
        <v>3.8532425129770648E-2</v>
      </c>
      <c r="L58" s="9">
        <f t="shared" si="3"/>
        <v>-3.3204885692065861E-4</v>
      </c>
    </row>
    <row r="59" spans="2:12" x14ac:dyDescent="0.25">
      <c r="B59" s="82" t="s">
        <v>112</v>
      </c>
      <c r="C59" s="83">
        <v>1.0442377064742738E-3</v>
      </c>
      <c r="D59" s="84">
        <v>3.229932368006741E-2</v>
      </c>
      <c r="E59" s="85">
        <v>10534</v>
      </c>
      <c r="F59" s="86">
        <v>0</v>
      </c>
      <c r="G59" s="5"/>
      <c r="H59" s="82" t="s">
        <v>112</v>
      </c>
      <c r="I59" s="103">
        <v>3.2742487852784469E-3</v>
      </c>
      <c r="J59" s="97"/>
      <c r="K59" s="9">
        <f t="shared" si="2"/>
        <v>0.10126619751035155</v>
      </c>
      <c r="L59" s="9">
        <f t="shared" si="3"/>
        <v>-1.0585652120249617E-4</v>
      </c>
    </row>
    <row r="60" spans="2:12" x14ac:dyDescent="0.25">
      <c r="B60" s="82" t="s">
        <v>113</v>
      </c>
      <c r="C60" s="83">
        <v>9.4930700588570326E-5</v>
      </c>
      <c r="D60" s="84">
        <v>9.7432387114640886E-3</v>
      </c>
      <c r="E60" s="85">
        <v>10534</v>
      </c>
      <c r="F60" s="86">
        <v>0</v>
      </c>
      <c r="G60" s="5"/>
      <c r="H60" s="82" t="s">
        <v>113</v>
      </c>
      <c r="I60" s="103">
        <v>3.219333275858795E-3</v>
      </c>
      <c r="J60" s="97"/>
      <c r="K60" s="9">
        <f t="shared" si="2"/>
        <v>0.33038579445948685</v>
      </c>
      <c r="L60" s="9">
        <f t="shared" si="3"/>
        <v>-3.1366732598451227E-5</v>
      </c>
    </row>
    <row r="61" spans="2:12" x14ac:dyDescent="0.25">
      <c r="B61" s="82" t="s">
        <v>115</v>
      </c>
      <c r="C61" s="83">
        <v>3.7972280235428137E-3</v>
      </c>
      <c r="D61" s="84">
        <v>6.1507464763958762E-2</v>
      </c>
      <c r="E61" s="85">
        <v>10534</v>
      </c>
      <c r="F61" s="86">
        <v>0</v>
      </c>
      <c r="G61" s="5"/>
      <c r="H61" s="82" t="s">
        <v>115</v>
      </c>
      <c r="I61" s="103">
        <v>7.544573002814769E-3</v>
      </c>
      <c r="J61" s="97"/>
      <c r="K61" s="9">
        <f t="shared" si="2"/>
        <v>0.12219532324451922</v>
      </c>
      <c r="L61" s="9">
        <f t="shared" si="3"/>
        <v>-4.6577214882606902E-4</v>
      </c>
    </row>
    <row r="62" spans="2:12" x14ac:dyDescent="0.25">
      <c r="B62" s="82" t="s">
        <v>116</v>
      </c>
      <c r="C62" s="83">
        <v>9.4930700588570339E-5</v>
      </c>
      <c r="D62" s="84">
        <v>9.7432387114632438E-3</v>
      </c>
      <c r="E62" s="85">
        <v>10534</v>
      </c>
      <c r="F62" s="86">
        <v>0</v>
      </c>
      <c r="G62" s="5"/>
      <c r="H62" s="82" t="s">
        <v>116</v>
      </c>
      <c r="I62" s="103">
        <v>3.5421623211497999E-4</v>
      </c>
      <c r="J62" s="97"/>
      <c r="K62" s="9">
        <f t="shared" si="2"/>
        <v>3.6351629741268467E-2</v>
      </c>
      <c r="L62" s="9">
        <f t="shared" si="3"/>
        <v>-3.4512133049718463E-6</v>
      </c>
    </row>
    <row r="63" spans="2:12" x14ac:dyDescent="0.25">
      <c r="B63" s="82" t="s">
        <v>117</v>
      </c>
      <c r="C63" s="83">
        <v>0.12217581165749003</v>
      </c>
      <c r="D63" s="84">
        <v>0.32750429750080506</v>
      </c>
      <c r="E63" s="85">
        <v>10534</v>
      </c>
      <c r="F63" s="86">
        <v>0</v>
      </c>
      <c r="G63" s="5"/>
      <c r="H63" s="82" t="s">
        <v>117</v>
      </c>
      <c r="I63" s="103">
        <v>5.2537091362389626E-2</v>
      </c>
      <c r="J63" s="97"/>
      <c r="K63" s="9">
        <f t="shared" si="2"/>
        <v>0.14081747914453732</v>
      </c>
      <c r="L63" s="9">
        <f t="shared" si="3"/>
        <v>-1.9599015427600251E-2</v>
      </c>
    </row>
    <row r="64" spans="2:12" x14ac:dyDescent="0.25">
      <c r="B64" s="82" t="s">
        <v>118</v>
      </c>
      <c r="C64" s="83">
        <v>0.82789063983292199</v>
      </c>
      <c r="D64" s="84">
        <v>0.37749338544407923</v>
      </c>
      <c r="E64" s="85">
        <v>10534</v>
      </c>
      <c r="F64" s="86">
        <v>0</v>
      </c>
      <c r="G64" s="5"/>
      <c r="H64" s="82" t="s">
        <v>118</v>
      </c>
      <c r="I64" s="103">
        <v>-6.4454536650073849E-2</v>
      </c>
      <c r="J64" s="97"/>
      <c r="K64" s="9">
        <f t="shared" si="2"/>
        <v>-2.9386552163449785E-2</v>
      </c>
      <c r="L64" s="9">
        <f t="shared" si="3"/>
        <v>0.14135693404161367</v>
      </c>
    </row>
    <row r="65" spans="2:12" x14ac:dyDescent="0.25">
      <c r="B65" s="82" t="s">
        <v>119</v>
      </c>
      <c r="C65" s="83">
        <v>8.069109550028479E-3</v>
      </c>
      <c r="D65" s="84">
        <v>8.9469318307841786E-2</v>
      </c>
      <c r="E65" s="85">
        <v>10534</v>
      </c>
      <c r="F65" s="86">
        <v>0</v>
      </c>
      <c r="G65" s="5"/>
      <c r="H65" s="82" t="s">
        <v>119</v>
      </c>
      <c r="I65" s="103">
        <v>5.9769182149602994E-5</v>
      </c>
      <c r="J65" s="97"/>
      <c r="K65" s="9">
        <f t="shared" si="2"/>
        <v>6.6265060684972139E-4</v>
      </c>
      <c r="L65" s="9">
        <f t="shared" si="3"/>
        <v>-5.3904968496723428E-6</v>
      </c>
    </row>
    <row r="66" spans="2:12" x14ac:dyDescent="0.25">
      <c r="B66" s="82" t="s">
        <v>120</v>
      </c>
      <c r="C66" s="83">
        <v>1.3290298082399847E-3</v>
      </c>
      <c r="D66" s="84">
        <v>3.6433356941458085E-2</v>
      </c>
      <c r="E66" s="85">
        <v>10534</v>
      </c>
      <c r="F66" s="86">
        <v>0</v>
      </c>
      <c r="G66" s="5"/>
      <c r="H66" s="82" t="s">
        <v>120</v>
      </c>
      <c r="I66" s="103">
        <v>-1.3131190423345421E-3</v>
      </c>
      <c r="J66" s="97"/>
      <c r="K66" s="9">
        <f t="shared" si="0"/>
        <v>-3.5993769942546223E-2</v>
      </c>
      <c r="L66" s="9">
        <f t="shared" si="1"/>
        <v>4.7900454296164176E-5</v>
      </c>
    </row>
    <row r="67" spans="2:12" x14ac:dyDescent="0.25">
      <c r="B67" s="82" t="s">
        <v>121</v>
      </c>
      <c r="C67" s="83">
        <v>9.4930700588570339E-5</v>
      </c>
      <c r="D67" s="84">
        <v>9.7432387114633878E-3</v>
      </c>
      <c r="E67" s="85">
        <v>10534</v>
      </c>
      <c r="F67" s="86">
        <v>0</v>
      </c>
      <c r="G67" s="5"/>
      <c r="H67" s="82" t="s">
        <v>121</v>
      </c>
      <c r="I67" s="103">
        <v>2.077831941091895E-3</v>
      </c>
      <c r="J67" s="97"/>
      <c r="K67" s="9">
        <f t="shared" si="0"/>
        <v>0.21323861116176751</v>
      </c>
      <c r="L67" s="9">
        <f t="shared" si="1"/>
        <v>-2.0244812604364136E-5</v>
      </c>
    </row>
    <row r="68" spans="2:12" x14ac:dyDescent="0.25">
      <c r="B68" s="82" t="s">
        <v>122</v>
      </c>
      <c r="C68" s="83">
        <v>2.6580596164799694E-3</v>
      </c>
      <c r="D68" s="84">
        <v>5.1490251700662869E-2</v>
      </c>
      <c r="E68" s="85">
        <v>10534</v>
      </c>
      <c r="F68" s="86">
        <v>0</v>
      </c>
      <c r="G68" s="5"/>
      <c r="H68" s="82" t="s">
        <v>122</v>
      </c>
      <c r="I68" s="103">
        <v>2.8116249688065463E-3</v>
      </c>
      <c r="J68" s="97"/>
      <c r="K68" s="9">
        <f t="shared" si="0"/>
        <v>5.4459852290529298E-2</v>
      </c>
      <c r="L68" s="9">
        <f t="shared" si="1"/>
        <v>-1.4514333372690083E-4</v>
      </c>
    </row>
    <row r="69" spans="2:12" x14ac:dyDescent="0.25">
      <c r="B69" s="82" t="s">
        <v>123</v>
      </c>
      <c r="C69" s="83">
        <v>1.8986140117714073E-4</v>
      </c>
      <c r="D69" s="84">
        <v>1.3778366223545479E-2</v>
      </c>
      <c r="E69" s="85">
        <v>10534</v>
      </c>
      <c r="F69" s="86">
        <v>0</v>
      </c>
      <c r="G69" s="5"/>
      <c r="H69" s="82" t="s">
        <v>123</v>
      </c>
      <c r="I69" s="103">
        <v>1.2807098489681329E-3</v>
      </c>
      <c r="J69" s="97"/>
      <c r="K69" s="9">
        <f t="shared" si="0"/>
        <v>9.2933129431089681E-2</v>
      </c>
      <c r="L69" s="9">
        <f t="shared" si="1"/>
        <v>-1.764776479891563E-5</v>
      </c>
    </row>
    <row r="70" spans="2:12" x14ac:dyDescent="0.25">
      <c r="B70" s="82" t="s">
        <v>124</v>
      </c>
      <c r="C70" s="83">
        <v>3.7972280235428136E-4</v>
      </c>
      <c r="D70" s="84">
        <v>1.9483702164433101E-2</v>
      </c>
      <c r="E70" s="85">
        <v>10534</v>
      </c>
      <c r="F70" s="86">
        <v>0</v>
      </c>
      <c r="G70" s="5"/>
      <c r="H70" s="82" t="s">
        <v>124</v>
      </c>
      <c r="I70" s="103">
        <v>2.0998655894509393E-3</v>
      </c>
      <c r="J70" s="97"/>
      <c r="K70" s="9">
        <f t="shared" si="0"/>
        <v>0.10773456732655923</v>
      </c>
      <c r="L70" s="9">
        <f t="shared" si="1"/>
        <v>-4.0924811899927527E-5</v>
      </c>
    </row>
    <row r="71" spans="2:12" x14ac:dyDescent="0.25">
      <c r="B71" s="82" t="s">
        <v>125</v>
      </c>
      <c r="C71" s="83">
        <v>1.8986140117714068E-4</v>
      </c>
      <c r="D71" s="84">
        <v>1.377836622354635E-2</v>
      </c>
      <c r="E71" s="85">
        <v>10534</v>
      </c>
      <c r="F71" s="86">
        <v>0</v>
      </c>
      <c r="G71" s="5"/>
      <c r="H71" s="82" t="s">
        <v>125</v>
      </c>
      <c r="I71" s="103">
        <v>3.3967537941119075E-3</v>
      </c>
      <c r="J71" s="97"/>
      <c r="K71" s="9">
        <f t="shared" si="0"/>
        <v>0.24648124651189557</v>
      </c>
      <c r="L71" s="9">
        <f t="shared" si="1"/>
        <v>-4.6806161510044737E-5</v>
      </c>
    </row>
    <row r="72" spans="2:12" x14ac:dyDescent="0.25">
      <c r="B72" s="82" t="s">
        <v>126</v>
      </c>
      <c r="C72" s="83">
        <v>9.4930700588570339E-5</v>
      </c>
      <c r="D72" s="84">
        <v>9.7432387114631744E-3</v>
      </c>
      <c r="E72" s="85">
        <v>10534</v>
      </c>
      <c r="F72" s="86">
        <v>0</v>
      </c>
      <c r="G72" s="5"/>
      <c r="H72" s="82" t="s">
        <v>126</v>
      </c>
      <c r="I72" s="103">
        <v>1.1306695313701965E-3</v>
      </c>
      <c r="J72" s="97"/>
      <c r="K72" s="9">
        <f t="shared" ref="K72:K103" si="4">((1-C72)/D72)*I72</f>
        <v>0.11603556369703982</v>
      </c>
      <c r="L72" s="9">
        <f t="shared" ref="L72:L103" si="5">((0-C72)/D72)*I72</f>
        <v>-1.1016383147919852E-5</v>
      </c>
    </row>
    <row r="73" spans="2:12" x14ac:dyDescent="0.25">
      <c r="B73" s="82" t="s">
        <v>127</v>
      </c>
      <c r="C73" s="83">
        <v>1.4239605088285552E-3</v>
      </c>
      <c r="D73" s="84">
        <v>3.7710314811660609E-2</v>
      </c>
      <c r="E73" s="85">
        <v>10534</v>
      </c>
      <c r="F73" s="86">
        <v>0</v>
      </c>
      <c r="G73" s="5"/>
      <c r="H73" s="82" t="s">
        <v>127</v>
      </c>
      <c r="I73" s="103">
        <v>3.1184300769445971E-3</v>
      </c>
      <c r="J73" s="97"/>
      <c r="K73" s="9">
        <f t="shared" si="4"/>
        <v>8.257659929963225E-2</v>
      </c>
      <c r="L73" s="9">
        <f t="shared" si="5"/>
        <v>-1.1775349267938811E-4</v>
      </c>
    </row>
    <row r="74" spans="2:12" x14ac:dyDescent="0.25">
      <c r="B74" s="82" t="s">
        <v>128</v>
      </c>
      <c r="C74" s="83">
        <v>4.4617429276628063E-3</v>
      </c>
      <c r="D74" s="84">
        <v>6.6650262447535052E-2</v>
      </c>
      <c r="E74" s="85">
        <v>10534</v>
      </c>
      <c r="F74" s="86">
        <v>0</v>
      </c>
      <c r="G74" s="5"/>
      <c r="H74" s="82" t="s">
        <v>128</v>
      </c>
      <c r="I74" s="103">
        <v>6.0851880717479874E-4</v>
      </c>
      <c r="J74" s="97"/>
      <c r="K74" s="9">
        <f t="shared" si="4"/>
        <v>9.0892928316284732E-3</v>
      </c>
      <c r="L74" s="9">
        <f t="shared" si="5"/>
        <v>-4.0735840858828857E-5</v>
      </c>
    </row>
    <row r="75" spans="2:12" x14ac:dyDescent="0.25">
      <c r="B75" s="82" t="s">
        <v>129</v>
      </c>
      <c r="C75" s="83">
        <v>1.8416555914182644E-2</v>
      </c>
      <c r="D75" s="84">
        <v>0.13445855363018461</v>
      </c>
      <c r="E75" s="85">
        <v>10534</v>
      </c>
      <c r="F75" s="86">
        <v>0</v>
      </c>
      <c r="G75" s="5"/>
      <c r="H75" s="82" t="s">
        <v>129</v>
      </c>
      <c r="I75" s="103">
        <v>-9.0023042078379942E-3</v>
      </c>
      <c r="J75" s="97"/>
      <c r="K75" s="9">
        <f t="shared" si="4"/>
        <v>-6.5719231171724832E-2</v>
      </c>
      <c r="L75" s="9">
        <f t="shared" si="5"/>
        <v>1.233030062602961E-3</v>
      </c>
    </row>
    <row r="76" spans="2:12" x14ac:dyDescent="0.25">
      <c r="B76" s="82" t="s">
        <v>130</v>
      </c>
      <c r="C76" s="83">
        <v>0.97313461173343463</v>
      </c>
      <c r="D76" s="84">
        <v>0.16169762289365769</v>
      </c>
      <c r="E76" s="85">
        <v>10534</v>
      </c>
      <c r="F76" s="86">
        <v>0</v>
      </c>
      <c r="G76" s="5"/>
      <c r="H76" s="82" t="s">
        <v>130</v>
      </c>
      <c r="I76" s="103">
        <v>5.35026048956091E-3</v>
      </c>
      <c r="J76" s="97"/>
      <c r="K76" s="9">
        <f t="shared" si="4"/>
        <v>8.8892355253637929E-4</v>
      </c>
      <c r="L76" s="9">
        <f t="shared" si="5"/>
        <v>-3.2199135466609317E-2</v>
      </c>
    </row>
    <row r="77" spans="2:12" x14ac:dyDescent="0.25">
      <c r="B77" s="82" t="s">
        <v>131</v>
      </c>
      <c r="C77" s="83">
        <v>2.2783368141256885E-3</v>
      </c>
      <c r="D77" s="84">
        <v>4.7679784052743937E-2</v>
      </c>
      <c r="E77" s="85">
        <v>10534</v>
      </c>
      <c r="F77" s="86">
        <v>0</v>
      </c>
      <c r="G77" s="5"/>
      <c r="H77" s="82" t="s">
        <v>131</v>
      </c>
      <c r="I77" s="103">
        <v>2.7126670905491717E-3</v>
      </c>
      <c r="J77" s="97"/>
      <c r="K77" s="9">
        <f t="shared" si="4"/>
        <v>5.6763820873399068E-2</v>
      </c>
      <c r="L77" s="9">
        <f t="shared" si="5"/>
        <v>-1.2962242635219579E-4</v>
      </c>
    </row>
    <row r="78" spans="2:12" x14ac:dyDescent="0.25">
      <c r="B78" s="82" t="s">
        <v>132</v>
      </c>
      <c r="C78" s="83">
        <v>2.8479210176571106E-4</v>
      </c>
      <c r="D78" s="84">
        <v>1.6874182220325575E-2</v>
      </c>
      <c r="E78" s="85">
        <v>10534</v>
      </c>
      <c r="F78" s="86">
        <v>0</v>
      </c>
      <c r="G78" s="5"/>
      <c r="H78" s="82" t="s">
        <v>132</v>
      </c>
      <c r="I78" s="103">
        <v>4.9912191133979723E-3</v>
      </c>
      <c r="J78" s="97"/>
      <c r="K78" s="9">
        <f t="shared" si="4"/>
        <v>0.29570604302268938</v>
      </c>
      <c r="L78" s="9">
        <f t="shared" si="5"/>
        <v>-8.4238736023935825E-5</v>
      </c>
    </row>
    <row r="79" spans="2:12" x14ac:dyDescent="0.25">
      <c r="B79" s="82" t="s">
        <v>133</v>
      </c>
      <c r="C79" s="83">
        <v>9.4930700588570339E-5</v>
      </c>
      <c r="D79" s="84">
        <v>9.7432387114636046E-3</v>
      </c>
      <c r="E79" s="85">
        <v>10534</v>
      </c>
      <c r="F79" s="86">
        <v>0</v>
      </c>
      <c r="G79" s="5"/>
      <c r="H79" s="82" t="s">
        <v>133</v>
      </c>
      <c r="I79" s="103">
        <v>-4.3782012350179007E-4</v>
      </c>
      <c r="J79" s="97"/>
      <c r="K79" s="9">
        <f t="shared" si="4"/>
        <v>-4.4931523684794569E-2</v>
      </c>
      <c r="L79" s="9">
        <f t="shared" si="5"/>
        <v>4.2657859759607483E-6</v>
      </c>
    </row>
    <row r="80" spans="2:12" x14ac:dyDescent="0.25">
      <c r="B80" s="82" t="s">
        <v>134</v>
      </c>
      <c r="C80" s="83">
        <v>9.4930700588570339E-5</v>
      </c>
      <c r="D80" s="84">
        <v>9.7432387114636931E-3</v>
      </c>
      <c r="E80" s="85">
        <v>10534</v>
      </c>
      <c r="F80" s="86">
        <v>0</v>
      </c>
      <c r="G80" s="5"/>
      <c r="H80" s="82" t="s">
        <v>134</v>
      </c>
      <c r="I80" s="103">
        <v>-1.0322111099750949E-3</v>
      </c>
      <c r="J80" s="97"/>
      <c r="K80" s="9">
        <f t="shared" si="4"/>
        <v>-0.10593121568877367</v>
      </c>
      <c r="L80" s="9">
        <f t="shared" si="5"/>
        <v>1.0057079245112851E-5</v>
      </c>
    </row>
    <row r="81" spans="2:12" x14ac:dyDescent="0.25">
      <c r="B81" s="82" t="s">
        <v>135</v>
      </c>
      <c r="C81" s="83">
        <v>3.7972280235428147E-4</v>
      </c>
      <c r="D81" s="84">
        <v>1.9483702164433684E-2</v>
      </c>
      <c r="E81" s="85">
        <v>10534</v>
      </c>
      <c r="F81" s="86">
        <v>0</v>
      </c>
      <c r="G81" s="5"/>
      <c r="H81" s="82" t="s">
        <v>135</v>
      </c>
      <c r="I81" s="103">
        <v>6.7586633856589939E-4</v>
      </c>
      <c r="J81" s="97"/>
      <c r="K81" s="9">
        <f t="shared" si="4"/>
        <v>3.4675632536566213E-2</v>
      </c>
      <c r="L81" s="9">
        <f t="shared" si="5"/>
        <v>-1.3172130118353741E-5</v>
      </c>
    </row>
    <row r="82" spans="2:12" x14ac:dyDescent="0.25">
      <c r="B82" s="82" t="s">
        <v>136</v>
      </c>
      <c r="C82" s="83">
        <v>5.4110499335485096E-3</v>
      </c>
      <c r="D82" s="84">
        <v>7.3364033530816483E-2</v>
      </c>
      <c r="E82" s="85">
        <v>10534</v>
      </c>
      <c r="F82" s="86">
        <v>0</v>
      </c>
      <c r="G82" s="5"/>
      <c r="H82" s="82" t="s">
        <v>136</v>
      </c>
      <c r="I82" s="103">
        <v>5.976988072246241E-3</v>
      </c>
      <c r="J82" s="97"/>
      <c r="K82" s="9">
        <f t="shared" si="4"/>
        <v>8.1029436431382287E-2</v>
      </c>
      <c r="L82" s="9">
        <f t="shared" si="5"/>
        <v>-4.4083973242233377E-4</v>
      </c>
    </row>
    <row r="83" spans="2:12" x14ac:dyDescent="0.25">
      <c r="B83" s="82" t="s">
        <v>137</v>
      </c>
      <c r="C83" s="83">
        <v>1.9460793620656922E-2</v>
      </c>
      <c r="D83" s="84">
        <v>0.1381444272443671</v>
      </c>
      <c r="E83" s="85">
        <v>10534</v>
      </c>
      <c r="F83" s="86">
        <v>0</v>
      </c>
      <c r="G83" s="5"/>
      <c r="H83" s="82" t="s">
        <v>137</v>
      </c>
      <c r="I83" s="103">
        <v>-1.0577577902906943E-2</v>
      </c>
      <c r="J83" s="97"/>
      <c r="K83" s="9">
        <f t="shared" si="4"/>
        <v>-7.5078886996905347E-2</v>
      </c>
      <c r="L83" s="9">
        <f t="shared" si="5"/>
        <v>1.4900931197952946E-3</v>
      </c>
    </row>
    <row r="84" spans="2:12" x14ac:dyDescent="0.25">
      <c r="B84" s="82" t="s">
        <v>138</v>
      </c>
      <c r="C84" s="83">
        <v>1.1391684070628442E-3</v>
      </c>
      <c r="D84" s="84">
        <v>3.3733940349763354E-2</v>
      </c>
      <c r="E84" s="85">
        <v>10534</v>
      </c>
      <c r="F84" s="86">
        <v>0</v>
      </c>
      <c r="G84" s="5"/>
      <c r="H84" s="82" t="s">
        <v>138</v>
      </c>
      <c r="I84" s="103">
        <v>2.2097872304233527E-3</v>
      </c>
      <c r="J84" s="97"/>
      <c r="K84" s="9">
        <f t="shared" si="4"/>
        <v>6.5431725073872307E-2</v>
      </c>
      <c r="L84" s="9">
        <f t="shared" si="5"/>
        <v>-7.4622761916600251E-5</v>
      </c>
    </row>
    <row r="85" spans="2:12" x14ac:dyDescent="0.25">
      <c r="B85" s="82" t="s">
        <v>139</v>
      </c>
      <c r="C85" s="83">
        <v>0.19014619327890642</v>
      </c>
      <c r="D85" s="84">
        <v>0.39243501154408883</v>
      </c>
      <c r="E85" s="85">
        <v>10534</v>
      </c>
      <c r="F85" s="86">
        <v>0</v>
      </c>
      <c r="G85" s="5"/>
      <c r="H85" s="82" t="s">
        <v>139</v>
      </c>
      <c r="I85" s="103">
        <v>8.2486021577872812E-2</v>
      </c>
      <c r="J85" s="97"/>
      <c r="K85" s="9">
        <f t="shared" si="4"/>
        <v>0.17022339141780068</v>
      </c>
      <c r="L85" s="9">
        <f t="shared" si="5"/>
        <v>-3.9966879968333702E-2</v>
      </c>
    </row>
    <row r="86" spans="2:12" x14ac:dyDescent="0.25">
      <c r="B86" s="82" t="s">
        <v>140</v>
      </c>
      <c r="C86" s="83">
        <v>0.41513195367381822</v>
      </c>
      <c r="D86" s="84">
        <v>0.49276816641268972</v>
      </c>
      <c r="E86" s="85">
        <v>10534</v>
      </c>
      <c r="F86" s="86">
        <v>0</v>
      </c>
      <c r="G86" s="5"/>
      <c r="H86" s="82" t="s">
        <v>140</v>
      </c>
      <c r="I86" s="103">
        <v>-2.0381607438610248E-2</v>
      </c>
      <c r="J86" s="97"/>
      <c r="K86" s="9">
        <f t="shared" si="4"/>
        <v>-2.4190992308589541E-2</v>
      </c>
      <c r="L86" s="9">
        <f t="shared" si="5"/>
        <v>1.7170460861136525E-2</v>
      </c>
    </row>
    <row r="87" spans="2:12" x14ac:dyDescent="0.25">
      <c r="B87" s="82" t="s">
        <v>141</v>
      </c>
      <c r="C87" s="83">
        <v>7.8412758686159115E-2</v>
      </c>
      <c r="D87" s="84">
        <v>0.26883277088855745</v>
      </c>
      <c r="E87" s="85">
        <v>10534</v>
      </c>
      <c r="F87" s="86">
        <v>0</v>
      </c>
      <c r="G87" s="5"/>
      <c r="H87" s="82" t="s">
        <v>141</v>
      </c>
      <c r="I87" s="103">
        <v>-1.7714512695030712E-2</v>
      </c>
      <c r="J87" s="97"/>
      <c r="K87" s="9">
        <f t="shared" si="4"/>
        <v>-6.0727227680884045E-2</v>
      </c>
      <c r="L87" s="9">
        <f t="shared" si="5"/>
        <v>5.1669437643603452E-3</v>
      </c>
    </row>
    <row r="88" spans="2:12" x14ac:dyDescent="0.25">
      <c r="B88" s="82" t="s">
        <v>142</v>
      </c>
      <c r="C88" s="83">
        <v>0.19062084678184926</v>
      </c>
      <c r="D88" s="84">
        <v>0.39280935233770353</v>
      </c>
      <c r="E88" s="85">
        <v>10534</v>
      </c>
      <c r="F88" s="86">
        <v>0</v>
      </c>
      <c r="G88" s="5"/>
      <c r="H88" s="82" t="s">
        <v>142</v>
      </c>
      <c r="I88" s="103">
        <v>-3.4418285774062488E-2</v>
      </c>
      <c r="J88" s="97"/>
      <c r="K88" s="9">
        <f t="shared" si="4"/>
        <v>-7.0918482030136593E-2</v>
      </c>
      <c r="L88" s="9">
        <f t="shared" si="5"/>
        <v>1.6702358892389666E-2</v>
      </c>
    </row>
    <row r="89" spans="2:12" x14ac:dyDescent="0.25">
      <c r="B89" s="82" t="s">
        <v>143</v>
      </c>
      <c r="C89" s="83">
        <v>9.4930700588570339E-5</v>
      </c>
      <c r="D89" s="84">
        <v>9.7432387114638024E-3</v>
      </c>
      <c r="E89" s="85">
        <v>10534</v>
      </c>
      <c r="F89" s="86">
        <v>0</v>
      </c>
      <c r="G89" s="5"/>
      <c r="H89" s="82" t="s">
        <v>143</v>
      </c>
      <c r="I89" s="103">
        <v>6.0225955963762135E-4</v>
      </c>
      <c r="J89" s="97"/>
      <c r="K89" s="9">
        <f t="shared" si="4"/>
        <v>6.1807208521653403E-2</v>
      </c>
      <c r="L89" s="9">
        <f t="shared" si="5"/>
        <v>-5.8679586558106326E-6</v>
      </c>
    </row>
    <row r="90" spans="2:12" x14ac:dyDescent="0.25">
      <c r="B90" s="82" t="s">
        <v>144</v>
      </c>
      <c r="C90" s="83">
        <v>1.8986140117714068E-3</v>
      </c>
      <c r="D90" s="84">
        <v>4.3533770664197946E-2</v>
      </c>
      <c r="E90" s="85">
        <v>10534</v>
      </c>
      <c r="F90" s="86">
        <v>0</v>
      </c>
      <c r="G90" s="5"/>
      <c r="H90" s="82" t="s">
        <v>144</v>
      </c>
      <c r="I90" s="103">
        <v>-2.2848636677752416E-3</v>
      </c>
      <c r="J90" s="97"/>
      <c r="K90" s="9">
        <f t="shared" si="4"/>
        <v>-5.2385207134747785E-2</v>
      </c>
      <c r="L90" s="9">
        <f t="shared" si="5"/>
        <v>9.9648482280288736E-5</v>
      </c>
    </row>
    <row r="91" spans="2:12" x14ac:dyDescent="0.25">
      <c r="B91" s="82" t="s">
        <v>145</v>
      </c>
      <c r="C91" s="83">
        <v>8.8570343649136143E-2</v>
      </c>
      <c r="D91" s="84">
        <v>0.2841360623784423</v>
      </c>
      <c r="E91" s="85">
        <v>10534</v>
      </c>
      <c r="F91" s="86">
        <v>0</v>
      </c>
      <c r="G91" s="5"/>
      <c r="H91" s="82" t="s">
        <v>145</v>
      </c>
      <c r="I91" s="103">
        <v>-8.913721523275922E-3</v>
      </c>
      <c r="J91" s="97"/>
      <c r="K91" s="9">
        <f t="shared" si="4"/>
        <v>-2.859274559082883E-2</v>
      </c>
      <c r="L91" s="9">
        <f t="shared" si="5"/>
        <v>2.7785680279391006E-3</v>
      </c>
    </row>
    <row r="92" spans="2:12" x14ac:dyDescent="0.25">
      <c r="B92" s="82" t="s">
        <v>146</v>
      </c>
      <c r="C92" s="83">
        <v>2.468198215302829E-3</v>
      </c>
      <c r="D92" s="84">
        <v>4.9621970582906315E-2</v>
      </c>
      <c r="E92" s="85">
        <v>10534</v>
      </c>
      <c r="F92" s="86">
        <v>0</v>
      </c>
      <c r="G92" s="5"/>
      <c r="H92" s="82" t="s">
        <v>146</v>
      </c>
      <c r="I92" s="103">
        <v>5.003607410991393E-3</v>
      </c>
      <c r="J92" s="97"/>
      <c r="K92" s="9">
        <f t="shared" si="4"/>
        <v>0.10058563691601734</v>
      </c>
      <c r="L92" s="9">
        <f t="shared" si="5"/>
        <v>-2.4887957364069763E-4</v>
      </c>
    </row>
    <row r="93" spans="2:12" x14ac:dyDescent="0.25">
      <c r="B93" s="82" t="s">
        <v>147</v>
      </c>
      <c r="C93" s="83">
        <v>1.9176001518891209E-2</v>
      </c>
      <c r="D93" s="84">
        <v>0.13714980181387548</v>
      </c>
      <c r="E93" s="85">
        <v>10534</v>
      </c>
      <c r="F93" s="86">
        <v>0</v>
      </c>
      <c r="G93" s="5"/>
      <c r="H93" s="82" t="s">
        <v>147</v>
      </c>
      <c r="I93" s="103">
        <v>-7.8017964061794553E-3</v>
      </c>
      <c r="J93" s="97"/>
      <c r="K93" s="9">
        <f t="shared" si="4"/>
        <v>-5.5794387197359435E-2</v>
      </c>
      <c r="L93" s="9">
        <f t="shared" si="5"/>
        <v>1.0908310311524008E-3</v>
      </c>
    </row>
    <row r="94" spans="2:12" x14ac:dyDescent="0.25">
      <c r="B94" s="82" t="s">
        <v>148</v>
      </c>
      <c r="C94" s="83">
        <v>6.6451490411999236E-4</v>
      </c>
      <c r="D94" s="84">
        <v>2.5770843428052474E-2</v>
      </c>
      <c r="E94" s="85">
        <v>10534</v>
      </c>
      <c r="F94" s="86">
        <v>0</v>
      </c>
      <c r="G94" s="5"/>
      <c r="H94" s="82" t="s">
        <v>148</v>
      </c>
      <c r="I94" s="103">
        <v>-2.8806231043117837E-3</v>
      </c>
      <c r="J94" s="97"/>
      <c r="K94" s="9">
        <f t="shared" si="4"/>
        <v>-0.11170410061908334</v>
      </c>
      <c r="L94" s="9">
        <f t="shared" si="5"/>
        <v>7.4278398815767394E-5</v>
      </c>
    </row>
    <row r="95" spans="2:12" x14ac:dyDescent="0.25">
      <c r="B95" s="82" t="s">
        <v>149</v>
      </c>
      <c r="C95" s="83">
        <v>9.4930700588570326E-5</v>
      </c>
      <c r="D95" s="84">
        <v>9.7432387114640834E-3</v>
      </c>
      <c r="E95" s="85">
        <v>10534</v>
      </c>
      <c r="F95" s="86">
        <v>0</v>
      </c>
      <c r="G95" s="5"/>
      <c r="H95" s="82" t="s">
        <v>149</v>
      </c>
      <c r="I95" s="103">
        <v>1.4679097321259006E-3</v>
      </c>
      <c r="J95" s="97"/>
      <c r="K95" s="9">
        <f t="shared" si="4"/>
        <v>0.15064501916591883</v>
      </c>
      <c r="L95" s="9">
        <f t="shared" si="5"/>
        <v>-1.4302194926983652E-5</v>
      </c>
    </row>
    <row r="96" spans="2:12" x14ac:dyDescent="0.25">
      <c r="B96" s="82" t="s">
        <v>150</v>
      </c>
      <c r="C96" s="83">
        <v>3.0377824188342509E-3</v>
      </c>
      <c r="D96" s="84">
        <v>5.5034914616874875E-2</v>
      </c>
      <c r="E96" s="85">
        <v>10534</v>
      </c>
      <c r="F96" s="86">
        <v>0</v>
      </c>
      <c r="G96" s="5"/>
      <c r="H96" s="82" t="s">
        <v>150</v>
      </c>
      <c r="I96" s="103">
        <v>-9.518257141243495E-4</v>
      </c>
      <c r="J96" s="97"/>
      <c r="K96" s="9">
        <f t="shared" si="4"/>
        <v>-1.7242404777225273E-2</v>
      </c>
      <c r="L96" s="9">
        <f t="shared" si="5"/>
        <v>5.2538273935555952E-5</v>
      </c>
    </row>
    <row r="97" spans="2:12" x14ac:dyDescent="0.25">
      <c r="B97" s="82" t="s">
        <v>151</v>
      </c>
      <c r="C97" s="83">
        <v>2.1834061135371178E-3</v>
      </c>
      <c r="D97" s="84">
        <v>4.667810718772155E-2</v>
      </c>
      <c r="E97" s="85">
        <v>10534</v>
      </c>
      <c r="F97" s="86">
        <v>0</v>
      </c>
      <c r="G97" s="5"/>
      <c r="H97" s="82" t="s">
        <v>151</v>
      </c>
      <c r="I97" s="103">
        <v>-1.0304687367859472E-3</v>
      </c>
      <c r="J97" s="97"/>
      <c r="K97" s="9">
        <f t="shared" si="4"/>
        <v>-2.2027859889672392E-2</v>
      </c>
      <c r="L97" s="9">
        <f t="shared" si="5"/>
        <v>4.8201006323134326E-5</v>
      </c>
    </row>
    <row r="98" spans="2:12" x14ac:dyDescent="0.25">
      <c r="B98" s="82" t="s">
        <v>152</v>
      </c>
      <c r="C98" s="83">
        <v>2.9428517182456806E-3</v>
      </c>
      <c r="D98" s="84">
        <v>5.4170747763852584E-2</v>
      </c>
      <c r="E98" s="85">
        <v>10534</v>
      </c>
      <c r="F98" s="86">
        <v>0</v>
      </c>
      <c r="G98" s="5"/>
      <c r="H98" s="82" t="s">
        <v>152</v>
      </c>
      <c r="I98" s="103">
        <v>-4.5458643799768574E-3</v>
      </c>
      <c r="J98" s="97"/>
      <c r="K98" s="9">
        <f t="shared" si="4"/>
        <v>-8.3670371229392526E-2</v>
      </c>
      <c r="L98" s="9">
        <f t="shared" si="5"/>
        <v>2.4695625136733965E-4</v>
      </c>
    </row>
    <row r="99" spans="2:12" x14ac:dyDescent="0.25">
      <c r="B99" s="82" t="s">
        <v>153</v>
      </c>
      <c r="C99" s="83">
        <v>4.5566736282513769E-3</v>
      </c>
      <c r="D99" s="84">
        <v>6.7352364410802099E-2</v>
      </c>
      <c r="E99" s="85">
        <v>10534</v>
      </c>
      <c r="F99" s="86">
        <v>0</v>
      </c>
      <c r="G99" s="5"/>
      <c r="H99" s="82" t="s">
        <v>153</v>
      </c>
      <c r="I99" s="103">
        <v>-2.8242840399643199E-3</v>
      </c>
      <c r="J99" s="97"/>
      <c r="K99" s="9">
        <f t="shared" si="4"/>
        <v>-4.1741885737122293E-2</v>
      </c>
      <c r="L99" s="9">
        <f t="shared" si="5"/>
        <v>1.910748155046605E-4</v>
      </c>
    </row>
    <row r="100" spans="2:12" x14ac:dyDescent="0.25">
      <c r="B100" s="82" t="s">
        <v>154</v>
      </c>
      <c r="C100" s="83">
        <v>0.20438579836719201</v>
      </c>
      <c r="D100" s="84">
        <v>0.40327122653717196</v>
      </c>
      <c r="E100" s="85">
        <v>10534</v>
      </c>
      <c r="F100" s="86">
        <v>0</v>
      </c>
      <c r="G100" s="5"/>
      <c r="H100" s="82" t="s">
        <v>154</v>
      </c>
      <c r="I100" s="103">
        <v>8.2177321110152288E-2</v>
      </c>
      <c r="J100" s="97"/>
      <c r="K100" s="9">
        <f t="shared" si="4"/>
        <v>0.16212771808392362</v>
      </c>
      <c r="L100" s="9">
        <f t="shared" si="5"/>
        <v>-4.1649084480931589E-2</v>
      </c>
    </row>
    <row r="101" spans="2:12" x14ac:dyDescent="0.25">
      <c r="B101" s="82" t="s">
        <v>155</v>
      </c>
      <c r="C101" s="83">
        <v>0.36700208847541294</v>
      </c>
      <c r="D101" s="84">
        <v>0.48200996994106143</v>
      </c>
      <c r="E101" s="85">
        <v>10534</v>
      </c>
      <c r="F101" s="86">
        <v>0</v>
      </c>
      <c r="G101" s="5"/>
      <c r="H101" s="82" t="s">
        <v>155</v>
      </c>
      <c r="I101" s="103">
        <v>4.3926974955812249E-2</v>
      </c>
      <c r="J101" s="97"/>
      <c r="K101" s="9">
        <f t="shared" si="4"/>
        <v>5.7686946620672558E-2</v>
      </c>
      <c r="L101" s="9">
        <f t="shared" si="5"/>
        <v>-3.3445971151097792E-2</v>
      </c>
    </row>
    <row r="102" spans="2:12" x14ac:dyDescent="0.25">
      <c r="B102" s="82" t="s">
        <v>156</v>
      </c>
      <c r="C102" s="83">
        <v>0.15834440858173532</v>
      </c>
      <c r="D102" s="84">
        <v>0.36508096308426108</v>
      </c>
      <c r="E102" s="85">
        <v>10534</v>
      </c>
      <c r="F102" s="86">
        <v>0</v>
      </c>
      <c r="G102" s="5"/>
      <c r="H102" s="82" t="s">
        <v>156</v>
      </c>
      <c r="I102" s="103">
        <v>7.6151645551789313E-2</v>
      </c>
      <c r="J102" s="97"/>
      <c r="K102" s="9">
        <f t="shared" si="4"/>
        <v>0.17555957378027531</v>
      </c>
      <c r="L102" s="9">
        <f t="shared" si="5"/>
        <v>-3.3028803188077958E-2</v>
      </c>
    </row>
    <row r="103" spans="2:12" x14ac:dyDescent="0.25">
      <c r="B103" s="82" t="s">
        <v>157</v>
      </c>
      <c r="C103" s="83">
        <v>9.3981393582684633E-3</v>
      </c>
      <c r="D103" s="84">
        <v>9.6491959281459372E-2</v>
      </c>
      <c r="E103" s="85">
        <v>10534</v>
      </c>
      <c r="F103" s="86">
        <v>0</v>
      </c>
      <c r="G103" s="5"/>
      <c r="H103" s="82" t="s">
        <v>157</v>
      </c>
      <c r="I103" s="103">
        <v>7.7348143715862336E-3</v>
      </c>
      <c r="J103" s="97"/>
      <c r="K103" s="9">
        <f t="shared" si="4"/>
        <v>7.9406839339451377E-2</v>
      </c>
      <c r="L103" s="9">
        <f t="shared" si="5"/>
        <v>-7.5335669330193436E-4</v>
      </c>
    </row>
    <row r="104" spans="2:12" x14ac:dyDescent="0.25">
      <c r="B104" s="82" t="s">
        <v>158</v>
      </c>
      <c r="C104" s="83">
        <v>1.2246060375925575E-2</v>
      </c>
      <c r="D104" s="84">
        <v>0.10998746647199181</v>
      </c>
      <c r="E104" s="85">
        <v>10534</v>
      </c>
      <c r="F104" s="86">
        <v>0</v>
      </c>
      <c r="G104" s="5"/>
      <c r="H104" s="82" t="s">
        <v>158</v>
      </c>
      <c r="I104" s="103">
        <v>3.0861685217153725E-2</v>
      </c>
      <c r="J104" s="97"/>
      <c r="K104" s="9">
        <f t="shared" ref="K104:K121" si="6">((1-C104)/D104)*I104</f>
        <v>0.27715659005968923</v>
      </c>
      <c r="L104" s="9">
        <f t="shared" ref="L104:L121" si="7">((0-C104)/D104)*I104</f>
        <v>-3.4361557056895643E-3</v>
      </c>
    </row>
    <row r="105" spans="2:12" x14ac:dyDescent="0.25">
      <c r="B105" s="82" t="s">
        <v>159</v>
      </c>
      <c r="C105" s="83">
        <v>4.8414657300170874E-2</v>
      </c>
      <c r="D105" s="84">
        <v>0.21465100091930847</v>
      </c>
      <c r="E105" s="85">
        <v>10534</v>
      </c>
      <c r="F105" s="86">
        <v>0</v>
      </c>
      <c r="G105" s="5"/>
      <c r="H105" s="82" t="s">
        <v>159</v>
      </c>
      <c r="I105" s="103">
        <v>6.1261153854797822E-2</v>
      </c>
      <c r="J105" s="97"/>
      <c r="K105" s="9">
        <f t="shared" si="6"/>
        <v>0.27158138483136662</v>
      </c>
      <c r="L105" s="9">
        <f t="shared" si="7"/>
        <v>-1.3817488653630982E-2</v>
      </c>
    </row>
    <row r="106" spans="2:12" x14ac:dyDescent="0.25">
      <c r="B106" s="82" t="s">
        <v>160</v>
      </c>
      <c r="C106" s="83">
        <v>0.11306246440098727</v>
      </c>
      <c r="D106" s="84">
        <v>0.31668417080221567</v>
      </c>
      <c r="E106" s="85">
        <v>10534</v>
      </c>
      <c r="F106" s="86">
        <v>0</v>
      </c>
      <c r="G106" s="5"/>
      <c r="H106" s="82" t="s">
        <v>160</v>
      </c>
      <c r="I106" s="103">
        <v>-1.0379174362655163E-3</v>
      </c>
      <c r="J106" s="97"/>
      <c r="K106" s="9">
        <f t="shared" si="6"/>
        <v>-2.9068959485553858E-3</v>
      </c>
      <c r="L106" s="9">
        <f t="shared" si="7"/>
        <v>3.7055689550780947E-4</v>
      </c>
    </row>
    <row r="107" spans="2:12" x14ac:dyDescent="0.25">
      <c r="B107" s="82" t="s">
        <v>161</v>
      </c>
      <c r="C107" s="83">
        <v>0.16366052781469528</v>
      </c>
      <c r="D107" s="84">
        <v>0.36998480292502267</v>
      </c>
      <c r="E107" s="85">
        <v>10534</v>
      </c>
      <c r="F107" s="86">
        <v>0</v>
      </c>
      <c r="G107" s="5"/>
      <c r="H107" s="82" t="s">
        <v>161</v>
      </c>
      <c r="I107" s="103">
        <v>6.6216560243318803E-2</v>
      </c>
      <c r="J107" s="97"/>
      <c r="K107" s="9">
        <f t="shared" si="6"/>
        <v>0.14968053445980678</v>
      </c>
      <c r="L107" s="9">
        <f t="shared" si="7"/>
        <v>-2.9290492781919062E-2</v>
      </c>
    </row>
    <row r="108" spans="2:12" x14ac:dyDescent="0.25">
      <c r="B108" s="82" t="s">
        <v>162</v>
      </c>
      <c r="C108" s="83">
        <v>0.56056578697550785</v>
      </c>
      <c r="D108" s="84">
        <v>0.49634178961390041</v>
      </c>
      <c r="E108" s="85">
        <v>10534</v>
      </c>
      <c r="F108" s="86">
        <v>0</v>
      </c>
      <c r="G108" s="5"/>
      <c r="H108" s="82" t="s">
        <v>162</v>
      </c>
      <c r="I108" s="103">
        <v>4.6590163289963411E-2</v>
      </c>
      <c r="J108" s="97"/>
      <c r="K108" s="9">
        <f t="shared" si="6"/>
        <v>4.124841423474266E-2</v>
      </c>
      <c r="L108" s="9">
        <f t="shared" si="7"/>
        <v>-5.2618683529089522E-2</v>
      </c>
    </row>
    <row r="109" spans="2:12" x14ac:dyDescent="0.25">
      <c r="B109" s="82" t="s">
        <v>163</v>
      </c>
      <c r="C109" s="83">
        <v>0.6753370039870894</v>
      </c>
      <c r="D109" s="84">
        <v>0.46827102325829595</v>
      </c>
      <c r="E109" s="85">
        <v>10534</v>
      </c>
      <c r="F109" s="86">
        <v>0</v>
      </c>
      <c r="G109" s="5"/>
      <c r="H109" s="82" t="s">
        <v>163</v>
      </c>
      <c r="I109" s="103">
        <v>2.4316159647783827E-2</v>
      </c>
      <c r="J109" s="97"/>
      <c r="K109" s="9">
        <f t="shared" si="6"/>
        <v>1.6858948879318419E-2</v>
      </c>
      <c r="L109" s="9">
        <f t="shared" si="7"/>
        <v>-3.5068585475868774E-2</v>
      </c>
    </row>
    <row r="110" spans="2:12" x14ac:dyDescent="0.25">
      <c r="B110" s="82" t="s">
        <v>164</v>
      </c>
      <c r="C110" s="83">
        <v>0.11249288019745587</v>
      </c>
      <c r="D110" s="84">
        <v>0.31598688377124684</v>
      </c>
      <c r="E110" s="85">
        <v>10534</v>
      </c>
      <c r="F110" s="86">
        <v>0</v>
      </c>
      <c r="G110" s="5"/>
      <c r="H110" s="82" t="s">
        <v>164</v>
      </c>
      <c r="I110" s="103">
        <v>5.5955197118375814E-2</v>
      </c>
      <c r="J110" s="97"/>
      <c r="K110" s="9">
        <f t="shared" si="6"/>
        <v>0.15716043412885541</v>
      </c>
      <c r="L110" s="9">
        <f t="shared" si="7"/>
        <v>-1.9920324574039333E-2</v>
      </c>
    </row>
    <row r="111" spans="2:12" x14ac:dyDescent="0.25">
      <c r="B111" s="82" t="s">
        <v>165</v>
      </c>
      <c r="C111" s="83">
        <v>0.82285931270172774</v>
      </c>
      <c r="D111" s="84">
        <v>0.38180584436513154</v>
      </c>
      <c r="E111" s="85">
        <v>10534</v>
      </c>
      <c r="F111" s="86">
        <v>0</v>
      </c>
      <c r="G111" s="5"/>
      <c r="H111" s="82" t="s">
        <v>165</v>
      </c>
      <c r="I111" s="103">
        <v>3.44552004161673E-2</v>
      </c>
      <c r="J111" s="97"/>
      <c r="K111" s="9">
        <f t="shared" si="6"/>
        <v>1.5985658608417538E-2</v>
      </c>
      <c r="L111" s="9">
        <f t="shared" si="7"/>
        <v>-7.4257067962359716E-2</v>
      </c>
    </row>
    <row r="112" spans="2:12" x14ac:dyDescent="0.25">
      <c r="B112" s="82" t="s">
        <v>166</v>
      </c>
      <c r="C112" s="83">
        <v>0.11372697930510728</v>
      </c>
      <c r="D112" s="84">
        <v>0.31749444523697673</v>
      </c>
      <c r="E112" s="85">
        <v>10534</v>
      </c>
      <c r="F112" s="86">
        <v>0</v>
      </c>
      <c r="G112" s="5"/>
      <c r="H112" s="82" t="s">
        <v>166</v>
      </c>
      <c r="I112" s="103">
        <v>5.6623051626136553E-2</v>
      </c>
      <c r="J112" s="97"/>
      <c r="K112" s="9">
        <f t="shared" si="6"/>
        <v>0.15806097951793183</v>
      </c>
      <c r="L112" s="9">
        <f t="shared" si="7"/>
        <v>-2.0282460739340435E-2</v>
      </c>
    </row>
    <row r="113" spans="2:12" x14ac:dyDescent="0.25">
      <c r="B113" s="82" t="s">
        <v>167</v>
      </c>
      <c r="C113" s="83">
        <v>8.7336244541484712E-3</v>
      </c>
      <c r="D113" s="84">
        <v>9.304928900428916E-2</v>
      </c>
      <c r="E113" s="85">
        <v>10534</v>
      </c>
      <c r="F113" s="86">
        <v>0</v>
      </c>
      <c r="G113" s="5"/>
      <c r="H113" s="82" t="s">
        <v>167</v>
      </c>
      <c r="I113" s="103">
        <v>1.711427308293504E-2</v>
      </c>
      <c r="J113" s="97"/>
      <c r="K113" s="9">
        <f t="shared" si="6"/>
        <v>0.18232061341426201</v>
      </c>
      <c r="L113" s="9">
        <f t="shared" si="7"/>
        <v>-1.6063490168657442E-3</v>
      </c>
    </row>
    <row r="114" spans="2:12" x14ac:dyDescent="0.25">
      <c r="B114" s="82" t="s">
        <v>168</v>
      </c>
      <c r="C114" s="83">
        <v>5.0882855515473703E-2</v>
      </c>
      <c r="D114" s="84">
        <v>0.21976891392708606</v>
      </c>
      <c r="E114" s="85">
        <v>10534</v>
      </c>
      <c r="F114" s="86">
        <v>0</v>
      </c>
      <c r="G114" s="5"/>
      <c r="H114" s="82" t="s">
        <v>168</v>
      </c>
      <c r="I114" s="103">
        <v>3.3446216014413499E-2</v>
      </c>
      <c r="J114" s="97"/>
      <c r="K114" s="9">
        <f t="shared" si="6"/>
        <v>0.14444434597308328</v>
      </c>
      <c r="L114" s="9">
        <f t="shared" si="7"/>
        <v>-7.7437656972967218E-3</v>
      </c>
    </row>
    <row r="115" spans="2:12" x14ac:dyDescent="0.25">
      <c r="B115" s="82" t="s">
        <v>169</v>
      </c>
      <c r="C115" s="83">
        <v>4.3668122270742363E-2</v>
      </c>
      <c r="D115" s="84">
        <v>0.2043653154674058</v>
      </c>
      <c r="E115" s="85">
        <v>10534</v>
      </c>
      <c r="F115" s="86">
        <v>0</v>
      </c>
      <c r="G115" s="5"/>
      <c r="H115" s="82" t="s">
        <v>169</v>
      </c>
      <c r="I115" s="103">
        <v>5.9695294583815686E-2</v>
      </c>
      <c r="J115" s="97"/>
      <c r="K115" s="9">
        <f t="shared" si="6"/>
        <v>0.27934541157521753</v>
      </c>
      <c r="L115" s="9">
        <f t="shared" si="7"/>
        <v>-1.2755498245443723E-2</v>
      </c>
    </row>
    <row r="116" spans="2:12" x14ac:dyDescent="0.25">
      <c r="B116" s="82" t="s">
        <v>170</v>
      </c>
      <c r="C116" s="83">
        <v>6.6831213214353535E-2</v>
      </c>
      <c r="D116" s="84">
        <v>0.24974131226348845</v>
      </c>
      <c r="E116" s="85">
        <v>10534</v>
      </c>
      <c r="F116" s="86">
        <v>0</v>
      </c>
      <c r="G116" s="5"/>
      <c r="H116" s="82" t="s">
        <v>170</v>
      </c>
      <c r="I116" s="103">
        <v>5.9835627616019564E-2</v>
      </c>
      <c r="J116" s="97"/>
      <c r="K116" s="9">
        <f t="shared" si="6"/>
        <v>0.22357830798169426</v>
      </c>
      <c r="L116" s="9">
        <f t="shared" si="7"/>
        <v>-1.6012118903266814E-2</v>
      </c>
    </row>
    <row r="117" spans="2:12" x14ac:dyDescent="0.25">
      <c r="B117" s="82" t="s">
        <v>171</v>
      </c>
      <c r="C117" s="83">
        <v>3.6073666223656723E-3</v>
      </c>
      <c r="D117" s="84">
        <v>5.9955773494393287E-2</v>
      </c>
      <c r="E117" s="85">
        <v>10534</v>
      </c>
      <c r="F117" s="86">
        <v>0</v>
      </c>
      <c r="G117" s="5"/>
      <c r="H117" s="82" t="s">
        <v>171</v>
      </c>
      <c r="I117" s="103">
        <v>1.6202785735736493E-2</v>
      </c>
      <c r="J117" s="97"/>
      <c r="K117" s="9">
        <f t="shared" si="6"/>
        <v>0.26927075419673768</v>
      </c>
      <c r="L117" s="9">
        <f t="shared" si="7"/>
        <v>-9.7487506283117662E-4</v>
      </c>
    </row>
    <row r="118" spans="2:12" x14ac:dyDescent="0.25">
      <c r="B118" s="82" t="s">
        <v>172</v>
      </c>
      <c r="C118" s="83">
        <v>6.0755648376685017E-3</v>
      </c>
      <c r="D118" s="84">
        <v>7.7712454970195272E-2</v>
      </c>
      <c r="E118" s="85">
        <v>10534</v>
      </c>
      <c r="F118" s="86">
        <v>0</v>
      </c>
      <c r="G118" s="5"/>
      <c r="H118" s="82" t="s">
        <v>172</v>
      </c>
      <c r="I118" s="103">
        <v>2.5612399112436821E-2</v>
      </c>
      <c r="J118" s="97"/>
      <c r="K118" s="9">
        <f t="shared" si="6"/>
        <v>0.32757669707827791</v>
      </c>
      <c r="L118" s="9">
        <f t="shared" si="7"/>
        <v>-2.0023790461327394E-3</v>
      </c>
    </row>
    <row r="119" spans="2:12" x14ac:dyDescent="0.25">
      <c r="B119" s="82" t="s">
        <v>173</v>
      </c>
      <c r="C119" s="83">
        <v>3.5124359217771025E-3</v>
      </c>
      <c r="D119" s="84">
        <v>5.9164440452361501E-2</v>
      </c>
      <c r="E119" s="85">
        <v>10534</v>
      </c>
      <c r="F119" s="86">
        <v>0</v>
      </c>
      <c r="G119" s="5"/>
      <c r="H119" s="82" t="s">
        <v>173</v>
      </c>
      <c r="I119" s="103">
        <v>1.2994342179559913E-2</v>
      </c>
      <c r="J119" s="97"/>
      <c r="K119" s="9">
        <f t="shared" si="6"/>
        <v>0.21885950896019546</v>
      </c>
      <c r="L119" s="9">
        <f t="shared" si="7"/>
        <v>-7.7143963337403373E-4</v>
      </c>
    </row>
    <row r="120" spans="2:12" x14ac:dyDescent="0.25">
      <c r="B120" s="82" t="s">
        <v>174</v>
      </c>
      <c r="C120" s="83">
        <v>0.12967533700398709</v>
      </c>
      <c r="D120" s="84">
        <v>0.33596184134381996</v>
      </c>
      <c r="E120" s="85">
        <v>10534</v>
      </c>
      <c r="F120" s="86">
        <v>0</v>
      </c>
      <c r="G120" s="5"/>
      <c r="H120" s="82" t="s">
        <v>174</v>
      </c>
      <c r="I120" s="103">
        <v>4.6555399409329658E-2</v>
      </c>
      <c r="J120" s="97"/>
      <c r="K120" s="9">
        <f t="shared" si="6"/>
        <v>0.12060391185945304</v>
      </c>
      <c r="L120" s="9">
        <f t="shared" si="7"/>
        <v>-1.7969561910996169E-2</v>
      </c>
    </row>
    <row r="121" spans="2:12" x14ac:dyDescent="0.25">
      <c r="B121" s="82" t="s">
        <v>175</v>
      </c>
      <c r="C121" s="83">
        <v>0.32760584773115631</v>
      </c>
      <c r="D121" s="84">
        <v>0.46936251406336937</v>
      </c>
      <c r="E121" s="85">
        <v>10534</v>
      </c>
      <c r="F121" s="86">
        <v>0</v>
      </c>
      <c r="G121" s="5"/>
      <c r="H121" s="82" t="s">
        <v>175</v>
      </c>
      <c r="I121" s="103">
        <v>1.1003688967657124E-2</v>
      </c>
      <c r="J121" s="97"/>
      <c r="K121" s="9">
        <f t="shared" si="6"/>
        <v>1.5763542876879411E-2</v>
      </c>
      <c r="L121" s="9">
        <f t="shared" si="7"/>
        <v>-7.6803595182988659E-3</v>
      </c>
    </row>
    <row r="122" spans="2:12" x14ac:dyDescent="0.25">
      <c r="B122" s="82" t="s">
        <v>176</v>
      </c>
      <c r="C122" s="83">
        <v>0.1178089994304158</v>
      </c>
      <c r="D122" s="84">
        <v>0.32239712494333272</v>
      </c>
      <c r="E122" s="85">
        <v>10534</v>
      </c>
      <c r="F122" s="86">
        <v>0</v>
      </c>
      <c r="G122" s="5"/>
      <c r="H122" s="82" t="s">
        <v>176</v>
      </c>
      <c r="I122" s="103">
        <v>3.0202062494819042E-2</v>
      </c>
      <c r="J122" s="97"/>
      <c r="K122" s="9">
        <f t="shared" ref="K122" si="8">((1-C122)/D122)*I122</f>
        <v>8.264337883364406E-2</v>
      </c>
      <c r="L122" s="9">
        <f t="shared" ref="L122" si="9">((0-C122)/D122)*I122</f>
        <v>-1.1036310462988514E-2</v>
      </c>
    </row>
    <row r="123" spans="2:12" x14ac:dyDescent="0.25">
      <c r="B123" s="82" t="s">
        <v>177</v>
      </c>
      <c r="C123" s="83">
        <v>2.8384279475982533E-2</v>
      </c>
      <c r="D123" s="84">
        <v>0.16607597797436618</v>
      </c>
      <c r="E123" s="85">
        <v>10534</v>
      </c>
      <c r="F123" s="86">
        <v>0</v>
      </c>
      <c r="G123" s="5"/>
      <c r="H123" s="82" t="s">
        <v>177</v>
      </c>
      <c r="I123" s="103">
        <v>-3.5385531278462983E-4</v>
      </c>
      <c r="J123" s="97"/>
      <c r="K123" s="9">
        <f t="shared" ref="K123:K186" si="10">((1-C123)/D123)*I123</f>
        <v>-2.0702053896413421E-3</v>
      </c>
      <c r="L123" s="9">
        <f t="shared" ref="L123:L186" si="11">((0-C123)/D123)*I123</f>
        <v>6.0477910259185272E-5</v>
      </c>
    </row>
    <row r="124" spans="2:12" x14ac:dyDescent="0.25">
      <c r="B124" s="82" t="s">
        <v>178</v>
      </c>
      <c r="C124" s="83">
        <v>1.7467248908296942E-2</v>
      </c>
      <c r="D124" s="84">
        <v>0.13101058542314364</v>
      </c>
      <c r="E124" s="85">
        <v>10534</v>
      </c>
      <c r="F124" s="86">
        <v>0</v>
      </c>
      <c r="G124" s="5"/>
      <c r="H124" s="82" t="s">
        <v>178</v>
      </c>
      <c r="I124" s="103">
        <v>3.648226783708855E-2</v>
      </c>
      <c r="J124" s="97"/>
      <c r="K124" s="9">
        <f t="shared" si="10"/>
        <v>0.27360402114275856</v>
      </c>
      <c r="L124" s="9">
        <f t="shared" si="11"/>
        <v>-4.8640714869823739E-3</v>
      </c>
    </row>
    <row r="125" spans="2:12" x14ac:dyDescent="0.25">
      <c r="B125" s="82" t="s">
        <v>179</v>
      </c>
      <c r="C125" s="83">
        <v>3.322574520599962E-3</v>
      </c>
      <c r="D125" s="84">
        <v>5.7548669970211255E-2</v>
      </c>
      <c r="E125" s="85">
        <v>10534</v>
      </c>
      <c r="F125" s="86">
        <v>0</v>
      </c>
      <c r="G125" s="5"/>
      <c r="H125" s="82" t="s">
        <v>179</v>
      </c>
      <c r="I125" s="103">
        <v>7.1461875380397534E-3</v>
      </c>
      <c r="J125" s="97"/>
      <c r="K125" s="9">
        <f t="shared" si="10"/>
        <v>0.12376382983469823</v>
      </c>
      <c r="L125" s="9">
        <f t="shared" si="11"/>
        <v>-4.1258539329597465E-4</v>
      </c>
    </row>
    <row r="126" spans="2:12" x14ac:dyDescent="0.25">
      <c r="B126" s="82" t="s">
        <v>180</v>
      </c>
      <c r="C126" s="83">
        <v>0.82276438200113922</v>
      </c>
      <c r="D126" s="84">
        <v>0.3818861062147012</v>
      </c>
      <c r="E126" s="85">
        <v>10534</v>
      </c>
      <c r="F126" s="86">
        <v>0</v>
      </c>
      <c r="G126" s="5"/>
      <c r="H126" s="82" t="s">
        <v>180</v>
      </c>
      <c r="I126" s="103">
        <v>3.3523104607037037E-2</v>
      </c>
      <c r="J126" s="97"/>
      <c r="K126" s="9">
        <f t="shared" si="10"/>
        <v>1.5558272651396976E-2</v>
      </c>
      <c r="L126" s="9">
        <f t="shared" si="11"/>
        <v>-7.2224718301905536E-2</v>
      </c>
    </row>
    <row r="127" spans="2:12" x14ac:dyDescent="0.25">
      <c r="B127" s="82" t="s">
        <v>181</v>
      </c>
      <c r="C127" s="83">
        <v>0.13660527814695272</v>
      </c>
      <c r="D127" s="84">
        <v>0.34344646413248953</v>
      </c>
      <c r="E127" s="85">
        <v>10534</v>
      </c>
      <c r="F127" s="86">
        <v>0</v>
      </c>
      <c r="G127" s="5"/>
      <c r="H127" s="82" t="s">
        <v>181</v>
      </c>
      <c r="I127" s="103">
        <v>5.8098797712419693E-2</v>
      </c>
      <c r="J127" s="97"/>
      <c r="K127" s="9">
        <f t="shared" si="10"/>
        <v>0.14605535514134818</v>
      </c>
      <c r="L127" s="9">
        <f t="shared" si="11"/>
        <v>-2.3108703248862016E-2</v>
      </c>
    </row>
    <row r="128" spans="2:12" x14ac:dyDescent="0.25">
      <c r="B128" s="82" t="s">
        <v>182</v>
      </c>
      <c r="C128" s="83">
        <v>0.58932978925384472</v>
      </c>
      <c r="D128" s="84">
        <v>0.49197882686065569</v>
      </c>
      <c r="E128" s="85">
        <v>10534</v>
      </c>
      <c r="F128" s="86">
        <v>0</v>
      </c>
      <c r="G128" s="5"/>
      <c r="H128" s="82" t="s">
        <v>182</v>
      </c>
      <c r="I128" s="103">
        <v>-7.4436433304955141E-2</v>
      </c>
      <c r="J128" s="97"/>
      <c r="K128" s="9">
        <f t="shared" si="10"/>
        <v>-6.2134433604794419E-2</v>
      </c>
      <c r="L128" s="9">
        <f t="shared" si="11"/>
        <v>8.9165641197078996E-2</v>
      </c>
    </row>
    <row r="129" spans="2:12" x14ac:dyDescent="0.25">
      <c r="B129" s="82" t="s">
        <v>183</v>
      </c>
      <c r="C129" s="83">
        <v>1.6138219100056959E-3</v>
      </c>
      <c r="D129" s="84">
        <v>4.0141879096210725E-2</v>
      </c>
      <c r="E129" s="85">
        <v>10534</v>
      </c>
      <c r="F129" s="86">
        <v>0</v>
      </c>
      <c r="G129" s="5"/>
      <c r="H129" s="82" t="s">
        <v>183</v>
      </c>
      <c r="I129" s="103">
        <v>-3.6217606770589899E-3</v>
      </c>
      <c r="J129" s="97"/>
      <c r="K129" s="9">
        <f t="shared" si="10"/>
        <v>-9.0078388997661213E-2</v>
      </c>
      <c r="L129" s="9">
        <f t="shared" si="11"/>
        <v>1.4560545906249319E-4</v>
      </c>
    </row>
    <row r="130" spans="2:12" x14ac:dyDescent="0.25">
      <c r="B130" s="82" t="s">
        <v>184</v>
      </c>
      <c r="C130" s="83">
        <v>2.0410100626542624E-2</v>
      </c>
      <c r="D130" s="84">
        <v>0.14140518589787437</v>
      </c>
      <c r="E130" s="85">
        <v>10534</v>
      </c>
      <c r="F130" s="86">
        <v>0</v>
      </c>
      <c r="G130" s="5"/>
      <c r="H130" s="82" t="s">
        <v>184</v>
      </c>
      <c r="I130" s="103">
        <v>4.0129978588801247E-4</v>
      </c>
      <c r="J130" s="97"/>
      <c r="K130" s="9">
        <f t="shared" si="10"/>
        <v>2.7800198018235298E-3</v>
      </c>
      <c r="L130" s="9">
        <f t="shared" si="11"/>
        <v>-5.7922691868597622E-5</v>
      </c>
    </row>
    <row r="131" spans="2:12" x14ac:dyDescent="0.25">
      <c r="B131" s="82" t="s">
        <v>185</v>
      </c>
      <c r="C131" s="83">
        <v>1.0442377064742738E-3</v>
      </c>
      <c r="D131" s="84">
        <v>3.2299323680068666E-2</v>
      </c>
      <c r="E131" s="85">
        <v>10534</v>
      </c>
      <c r="F131" s="86">
        <v>0</v>
      </c>
      <c r="G131" s="5"/>
      <c r="H131" s="82" t="s">
        <v>185</v>
      </c>
      <c r="I131" s="103">
        <v>-6.8303965502612164E-4</v>
      </c>
      <c r="J131" s="97"/>
      <c r="K131" s="9">
        <f t="shared" si="10"/>
        <v>-2.1125098655993765E-2</v>
      </c>
      <c r="L131" s="9">
        <f t="shared" si="11"/>
        <v>2.2082684141017905E-5</v>
      </c>
    </row>
    <row r="132" spans="2:12" x14ac:dyDescent="0.25">
      <c r="B132" s="82" t="s">
        <v>186</v>
      </c>
      <c r="C132" s="83">
        <v>5.1262578317827993E-3</v>
      </c>
      <c r="D132" s="84">
        <v>7.1417529381784209E-2</v>
      </c>
      <c r="E132" s="85">
        <v>10534</v>
      </c>
      <c r="F132" s="86">
        <v>0</v>
      </c>
      <c r="G132" s="5"/>
      <c r="H132" s="82" t="s">
        <v>186</v>
      </c>
      <c r="I132" s="103">
        <v>4.9025411064859735E-3</v>
      </c>
      <c r="J132" s="97"/>
      <c r="K132" s="9">
        <f t="shared" si="10"/>
        <v>6.8294289356742255E-2</v>
      </c>
      <c r="L132" s="9">
        <f t="shared" si="11"/>
        <v>-3.5189805584580938E-4</v>
      </c>
    </row>
    <row r="133" spans="2:12" x14ac:dyDescent="0.25">
      <c r="B133" s="82" t="s">
        <v>187</v>
      </c>
      <c r="C133" s="83">
        <v>2.8479210176571106E-4</v>
      </c>
      <c r="D133" s="84">
        <v>1.6874182220325305E-2</v>
      </c>
      <c r="E133" s="85">
        <v>10534</v>
      </c>
      <c r="F133" s="86">
        <v>0</v>
      </c>
      <c r="G133" s="5"/>
      <c r="H133" s="82" t="s">
        <v>187</v>
      </c>
      <c r="I133" s="103">
        <v>5.0681630257326006E-4</v>
      </c>
      <c r="J133" s="97"/>
      <c r="K133" s="9">
        <f t="shared" si="10"/>
        <v>3.0026460463544367E-2</v>
      </c>
      <c r="L133" s="9">
        <f t="shared" si="11"/>
        <v>-8.5537348201151944E-6</v>
      </c>
    </row>
    <row r="134" spans="2:12" x14ac:dyDescent="0.25">
      <c r="B134" s="82" t="s">
        <v>188</v>
      </c>
      <c r="C134" s="83">
        <v>2.2118853237136891E-2</v>
      </c>
      <c r="D134" s="84">
        <v>0.14707706509698137</v>
      </c>
      <c r="E134" s="85">
        <v>10534</v>
      </c>
      <c r="F134" s="86">
        <v>0</v>
      </c>
      <c r="G134" s="5"/>
      <c r="H134" s="82" t="s">
        <v>188</v>
      </c>
      <c r="I134" s="103">
        <v>3.8151778789421803E-2</v>
      </c>
      <c r="J134" s="97"/>
      <c r="K134" s="9">
        <f t="shared" si="10"/>
        <v>0.25366229037166571</v>
      </c>
      <c r="L134" s="9">
        <f t="shared" si="11"/>
        <v>-5.737628740568693E-3</v>
      </c>
    </row>
    <row r="135" spans="2:12" x14ac:dyDescent="0.25">
      <c r="B135" s="82" t="s">
        <v>189</v>
      </c>
      <c r="C135" s="83">
        <v>0.35333206759065883</v>
      </c>
      <c r="D135" s="84">
        <v>0.47802741577980218</v>
      </c>
      <c r="E135" s="85">
        <v>10534</v>
      </c>
      <c r="F135" s="86">
        <v>0</v>
      </c>
      <c r="G135" s="5"/>
      <c r="H135" s="82" t="s">
        <v>189</v>
      </c>
      <c r="I135" s="103">
        <v>6.2332765406346864E-2</v>
      </c>
      <c r="J135" s="97"/>
      <c r="K135" s="9">
        <f t="shared" si="10"/>
        <v>8.4322779815721963E-2</v>
      </c>
      <c r="L135" s="9">
        <f t="shared" si="11"/>
        <v>-4.6073016217574453E-2</v>
      </c>
    </row>
    <row r="136" spans="2:12" x14ac:dyDescent="0.25">
      <c r="B136" s="82" t="s">
        <v>190</v>
      </c>
      <c r="C136" s="83">
        <v>4.3668122270742356E-3</v>
      </c>
      <c r="D136" s="84">
        <v>6.5940548614175226E-2</v>
      </c>
      <c r="E136" s="85">
        <v>10534</v>
      </c>
      <c r="F136" s="86">
        <v>0</v>
      </c>
      <c r="G136" s="5"/>
      <c r="H136" s="82" t="s">
        <v>190</v>
      </c>
      <c r="I136" s="103">
        <v>1.2898319913111902E-2</v>
      </c>
      <c r="J136" s="97"/>
      <c r="K136" s="9">
        <f t="shared" si="10"/>
        <v>0.1947511150862031</v>
      </c>
      <c r="L136" s="9">
        <f t="shared" si="11"/>
        <v>-8.5417155739562762E-4</v>
      </c>
    </row>
    <row r="137" spans="2:12" x14ac:dyDescent="0.25">
      <c r="B137" s="82" t="s">
        <v>191</v>
      </c>
      <c r="C137" s="83">
        <v>2.3732675147142591E-3</v>
      </c>
      <c r="D137" s="84">
        <v>4.8660660688249251E-2</v>
      </c>
      <c r="E137" s="85">
        <v>10534</v>
      </c>
      <c r="F137" s="86">
        <v>0</v>
      </c>
      <c r="G137" s="5"/>
      <c r="H137" s="82" t="s">
        <v>191</v>
      </c>
      <c r="I137" s="103">
        <v>2.355600296466418E-3</v>
      </c>
      <c r="J137" s="97"/>
      <c r="K137" s="9">
        <f t="shared" si="10"/>
        <v>4.829383312036805E-2</v>
      </c>
      <c r="L137" s="9">
        <f t="shared" si="11"/>
        <v>-1.148868425168143E-4</v>
      </c>
    </row>
    <row r="138" spans="2:12" x14ac:dyDescent="0.25">
      <c r="B138" s="82" t="s">
        <v>192</v>
      </c>
      <c r="C138" s="83">
        <v>3.0852477691285355E-2</v>
      </c>
      <c r="D138" s="84">
        <v>0.17292611447147904</v>
      </c>
      <c r="E138" s="85">
        <v>10534</v>
      </c>
      <c r="F138" s="86">
        <v>0</v>
      </c>
      <c r="G138" s="5"/>
      <c r="H138" s="82" t="s">
        <v>192</v>
      </c>
      <c r="I138" s="103">
        <v>-1.2817118955985241E-2</v>
      </c>
      <c r="J138" s="97"/>
      <c r="K138" s="9">
        <f t="shared" si="10"/>
        <v>-7.1832291596292605E-2</v>
      </c>
      <c r="L138" s="9">
        <f t="shared" si="11"/>
        <v>2.2867562708193839E-3</v>
      </c>
    </row>
    <row r="139" spans="2:12" x14ac:dyDescent="0.25">
      <c r="B139" s="82" t="s">
        <v>193</v>
      </c>
      <c r="C139" s="83">
        <v>0.14353521928991836</v>
      </c>
      <c r="D139" s="84">
        <v>0.35063446967433498</v>
      </c>
      <c r="E139" s="85">
        <v>10534</v>
      </c>
      <c r="F139" s="86">
        <v>0</v>
      </c>
      <c r="G139" s="5"/>
      <c r="H139" s="82" t="s">
        <v>193</v>
      </c>
      <c r="I139" s="103">
        <v>-4.0075486359843364E-2</v>
      </c>
      <c r="J139" s="97"/>
      <c r="K139" s="9">
        <f t="shared" si="10"/>
        <v>-9.7888957320460032E-2</v>
      </c>
      <c r="L139" s="9">
        <f t="shared" si="11"/>
        <v>1.6405243124422032E-2</v>
      </c>
    </row>
    <row r="140" spans="2:12" x14ac:dyDescent="0.25">
      <c r="B140" s="82" t="s">
        <v>194</v>
      </c>
      <c r="C140" s="83">
        <v>9.4930700588570342E-4</v>
      </c>
      <c r="D140" s="84">
        <v>3.0797660032396843E-2</v>
      </c>
      <c r="E140" s="85">
        <v>10534</v>
      </c>
      <c r="F140" s="86">
        <v>0</v>
      </c>
      <c r="G140" s="5"/>
      <c r="H140" s="82" t="s">
        <v>194</v>
      </c>
      <c r="I140" s="103">
        <v>-2.567675401620088E-3</v>
      </c>
      <c r="J140" s="97"/>
      <c r="K140" s="9">
        <f t="shared" si="10"/>
        <v>-8.3293272497782331E-2</v>
      </c>
      <c r="L140" s="9">
        <f t="shared" si="11"/>
        <v>7.9146020997512652E-5</v>
      </c>
    </row>
    <row r="141" spans="2:12" x14ac:dyDescent="0.25">
      <c r="B141" s="82" t="s">
        <v>195</v>
      </c>
      <c r="C141" s="83">
        <v>2.9238655781279665E-2</v>
      </c>
      <c r="D141" s="84">
        <v>0.16848279299416893</v>
      </c>
      <c r="E141" s="85">
        <v>10534</v>
      </c>
      <c r="F141" s="86">
        <v>0</v>
      </c>
      <c r="G141" s="5"/>
      <c r="H141" s="82" t="s">
        <v>195</v>
      </c>
      <c r="I141" s="103">
        <v>-1.0195173336148821E-2</v>
      </c>
      <c r="J141" s="97"/>
      <c r="K141" s="9">
        <f t="shared" si="10"/>
        <v>-5.8742379541899065E-2</v>
      </c>
      <c r="L141" s="9">
        <f t="shared" si="11"/>
        <v>1.7692795715729427E-3</v>
      </c>
    </row>
    <row r="142" spans="2:12" x14ac:dyDescent="0.25">
      <c r="B142" s="82" t="s">
        <v>196</v>
      </c>
      <c r="C142" s="83">
        <v>2.1834061135371182E-3</v>
      </c>
      <c r="D142" s="84">
        <v>4.667810718772232E-2</v>
      </c>
      <c r="E142" s="85">
        <v>10534</v>
      </c>
      <c r="F142" s="86">
        <v>0</v>
      </c>
      <c r="G142" s="5"/>
      <c r="H142" s="82" t="s">
        <v>196</v>
      </c>
      <c r="I142" s="103">
        <v>-3.2841653252930017E-3</v>
      </c>
      <c r="J142" s="97"/>
      <c r="K142" s="9">
        <f t="shared" si="10"/>
        <v>-7.0204103295470249E-2</v>
      </c>
      <c r="L142" s="9">
        <f t="shared" si="11"/>
        <v>1.5361948204698089E-4</v>
      </c>
    </row>
    <row r="143" spans="2:12" x14ac:dyDescent="0.25">
      <c r="B143" s="82" t="s">
        <v>197</v>
      </c>
      <c r="C143" s="83">
        <v>8.5437630529713307E-4</v>
      </c>
      <c r="D143" s="84">
        <v>2.921861378240594E-2</v>
      </c>
      <c r="E143" s="85">
        <v>10534</v>
      </c>
      <c r="F143" s="86">
        <v>0</v>
      </c>
      <c r="G143" s="5"/>
      <c r="H143" s="82" t="s">
        <v>197</v>
      </c>
      <c r="I143" s="103">
        <v>6.6571714864127011E-4</v>
      </c>
      <c r="J143" s="97"/>
      <c r="K143" s="9">
        <f t="shared" si="10"/>
        <v>2.2764542515153877E-2</v>
      </c>
      <c r="L143" s="9">
        <f t="shared" si="11"/>
        <v>-1.9466117115095951E-5</v>
      </c>
    </row>
    <row r="144" spans="2:12" x14ac:dyDescent="0.25">
      <c r="B144" s="82" t="s">
        <v>198</v>
      </c>
      <c r="C144" s="83">
        <v>1.8986140117714068E-4</v>
      </c>
      <c r="D144" s="84">
        <v>1.3778366223546192E-2</v>
      </c>
      <c r="E144" s="85">
        <v>10534</v>
      </c>
      <c r="F144" s="86">
        <v>0</v>
      </c>
      <c r="G144" s="5"/>
      <c r="H144" s="82" t="s">
        <v>198</v>
      </c>
      <c r="I144" s="103">
        <v>-1.1150424491942726E-4</v>
      </c>
      <c r="J144" s="97"/>
      <c r="K144" s="9">
        <f t="shared" si="10"/>
        <v>-8.0911679047065439E-3</v>
      </c>
      <c r="L144" s="9">
        <f t="shared" si="11"/>
        <v>1.5364921961083447E-6</v>
      </c>
    </row>
    <row r="145" spans="2:12" x14ac:dyDescent="0.25">
      <c r="B145" s="82" t="s">
        <v>199</v>
      </c>
      <c r="C145" s="83">
        <v>0.78745016138219104</v>
      </c>
      <c r="D145" s="84">
        <v>0.40913114646709609</v>
      </c>
      <c r="E145" s="85">
        <v>10534</v>
      </c>
      <c r="F145" s="86">
        <v>0</v>
      </c>
      <c r="G145" s="5"/>
      <c r="H145" s="82" t="s">
        <v>199</v>
      </c>
      <c r="I145" s="103">
        <v>4.442401393248438E-2</v>
      </c>
      <c r="J145" s="97"/>
      <c r="K145" s="9">
        <f t="shared" si="10"/>
        <v>2.3078949314029408E-2</v>
      </c>
      <c r="L145" s="9">
        <f t="shared" si="11"/>
        <v>-8.5502404894986145E-2</v>
      </c>
    </row>
    <row r="146" spans="2:12" ht="15" customHeight="1" x14ac:dyDescent="0.25">
      <c r="B146" s="82" t="s">
        <v>200</v>
      </c>
      <c r="C146" s="83">
        <v>1.6138219100056959E-3</v>
      </c>
      <c r="D146" s="84">
        <v>4.0141879096210802E-2</v>
      </c>
      <c r="E146" s="85">
        <v>10534</v>
      </c>
      <c r="F146" s="86">
        <v>0</v>
      </c>
      <c r="G146" s="5"/>
      <c r="H146" s="82" t="s">
        <v>200</v>
      </c>
      <c r="I146" s="103">
        <v>-8.4006752991385889E-4</v>
      </c>
      <c r="J146" s="97"/>
      <c r="K146" s="9">
        <f t="shared" si="10"/>
        <v>-2.0893685831647326E-2</v>
      </c>
      <c r="L146" s="9">
        <f t="shared" si="11"/>
        <v>3.3773191892935681E-5</v>
      </c>
    </row>
    <row r="147" spans="2:12" x14ac:dyDescent="0.3">
      <c r="B147" s="82" t="s">
        <v>201</v>
      </c>
      <c r="C147" s="83">
        <v>4.7465350294285171E-4</v>
      </c>
      <c r="D147" s="84">
        <v>2.1782406870521388E-2</v>
      </c>
      <c r="E147" s="85">
        <v>10534</v>
      </c>
      <c r="F147" s="86">
        <v>0</v>
      </c>
      <c r="H147" s="82" t="s">
        <v>201</v>
      </c>
      <c r="I147" s="103">
        <v>1.8987252870429445E-3</v>
      </c>
      <c r="J147" s="104"/>
      <c r="K147" s="9">
        <f t="shared" si="10"/>
        <v>8.7126462273675126E-2</v>
      </c>
      <c r="L147" s="9">
        <f t="shared" si="11"/>
        <v>-4.1374519077630888E-5</v>
      </c>
    </row>
    <row r="148" spans="2:12" x14ac:dyDescent="0.3">
      <c r="B148" s="82" t="s">
        <v>202</v>
      </c>
      <c r="C148" s="83">
        <v>9.4930700588570326E-5</v>
      </c>
      <c r="D148" s="84">
        <v>9.7432387114640608E-3</v>
      </c>
      <c r="E148" s="85">
        <v>10534</v>
      </c>
      <c r="F148" s="86">
        <v>0</v>
      </c>
      <c r="H148" s="82" t="s">
        <v>202</v>
      </c>
      <c r="I148" s="103">
        <v>2.1614092253574788E-3</v>
      </c>
      <c r="J148" s="104"/>
      <c r="K148" s="9">
        <f t="shared" si="10"/>
        <v>0.22181577453527312</v>
      </c>
      <c r="L148" s="9">
        <f t="shared" si="11"/>
        <v>-2.1059126035818198E-5</v>
      </c>
    </row>
    <row r="149" spans="2:12" x14ac:dyDescent="0.3">
      <c r="B149" s="82" t="s">
        <v>203</v>
      </c>
      <c r="C149" s="83">
        <v>9.4930700588570339E-5</v>
      </c>
      <c r="D149" s="84">
        <v>9.7432387114632125E-3</v>
      </c>
      <c r="E149" s="85">
        <v>10534</v>
      </c>
      <c r="F149" s="86">
        <v>0</v>
      </c>
      <c r="H149" s="82" t="s">
        <v>203</v>
      </c>
      <c r="I149" s="103">
        <v>2.2693236875819516E-3</v>
      </c>
      <c r="J149" s="104"/>
      <c r="K149" s="9">
        <f t="shared" si="10"/>
        <v>0.23289055377702628</v>
      </c>
      <c r="L149" s="9">
        <f t="shared" si="11"/>
        <v>-2.2110562401692416E-5</v>
      </c>
    </row>
    <row r="150" spans="2:12" x14ac:dyDescent="0.3">
      <c r="B150" s="82" t="s">
        <v>204</v>
      </c>
      <c r="C150" s="83">
        <v>3.7972280235428136E-4</v>
      </c>
      <c r="D150" s="84">
        <v>1.9483702164432546E-2</v>
      </c>
      <c r="E150" s="85">
        <v>10534</v>
      </c>
      <c r="F150" s="86">
        <v>0</v>
      </c>
      <c r="H150" s="82" t="s">
        <v>204</v>
      </c>
      <c r="I150" s="103">
        <v>2.9212038581326845E-3</v>
      </c>
      <c r="J150" s="104"/>
      <c r="K150" s="9">
        <f t="shared" si="10"/>
        <v>0.14987370396926164</v>
      </c>
      <c r="L150" s="9">
        <f t="shared" si="11"/>
        <v>-5.6932081279871474E-5</v>
      </c>
    </row>
    <row r="151" spans="2:12" x14ac:dyDescent="0.3">
      <c r="B151" s="82" t="s">
        <v>205</v>
      </c>
      <c r="C151" s="83">
        <v>2.0884754129485475E-3</v>
      </c>
      <c r="D151" s="84">
        <v>4.5654261012019623E-2</v>
      </c>
      <c r="E151" s="85">
        <v>10534</v>
      </c>
      <c r="F151" s="86">
        <v>0</v>
      </c>
      <c r="H151" s="82" t="s">
        <v>205</v>
      </c>
      <c r="I151" s="103">
        <v>-1.8078362557092614E-3</v>
      </c>
      <c r="J151" s="104"/>
      <c r="K151" s="9">
        <f t="shared" si="10"/>
        <v>-3.9515712096700281E-2</v>
      </c>
      <c r="L151" s="9">
        <f t="shared" si="11"/>
        <v>8.2700310704661914E-5</v>
      </c>
    </row>
    <row r="152" spans="2:12" x14ac:dyDescent="0.3">
      <c r="B152" s="82" t="s">
        <v>206</v>
      </c>
      <c r="C152" s="83">
        <v>2.8764002278336816E-2</v>
      </c>
      <c r="D152" s="84">
        <v>0.16715049131646106</v>
      </c>
      <c r="E152" s="85">
        <v>10534</v>
      </c>
      <c r="F152" s="86">
        <v>0</v>
      </c>
      <c r="H152" s="82" t="s">
        <v>206</v>
      </c>
      <c r="I152" s="103">
        <v>-1.3143373093790505E-2</v>
      </c>
      <c r="J152" s="104"/>
      <c r="K152" s="9">
        <f t="shared" si="10"/>
        <v>-7.6370203758524921E-2</v>
      </c>
      <c r="L152" s="9">
        <f t="shared" si="11"/>
        <v>2.2617702804059287E-3</v>
      </c>
    </row>
    <row r="153" spans="2:12" x14ac:dyDescent="0.3">
      <c r="B153" s="82" t="s">
        <v>207</v>
      </c>
      <c r="C153" s="83">
        <v>3.8921587241313839E-3</v>
      </c>
      <c r="D153" s="84">
        <v>6.2268594867707194E-2</v>
      </c>
      <c r="E153" s="85">
        <v>10534</v>
      </c>
      <c r="F153" s="86">
        <v>0</v>
      </c>
      <c r="H153" s="82" t="s">
        <v>207</v>
      </c>
      <c r="I153" s="103">
        <v>-5.9839530276901655E-3</v>
      </c>
      <c r="J153" s="104"/>
      <c r="K153" s="9">
        <f t="shared" si="10"/>
        <v>-9.5725020700601654E-2</v>
      </c>
      <c r="L153" s="9">
        <f t="shared" si="11"/>
        <v>3.7403276934381663E-4</v>
      </c>
    </row>
    <row r="154" spans="2:12" x14ac:dyDescent="0.3">
      <c r="B154" s="82" t="s">
        <v>208</v>
      </c>
      <c r="C154" s="83">
        <v>0.1859692424530093</v>
      </c>
      <c r="D154" s="84">
        <v>0.3891003157707365</v>
      </c>
      <c r="E154" s="85">
        <v>10534</v>
      </c>
      <c r="F154" s="86">
        <v>0</v>
      </c>
      <c r="H154" s="82" t="s">
        <v>208</v>
      </c>
      <c r="I154" s="103">
        <v>-3.384519657549849E-2</v>
      </c>
      <c r="J154" s="104"/>
      <c r="K154" s="9">
        <f t="shared" si="10"/>
        <v>-7.0807012718831386E-2</v>
      </c>
      <c r="L154" s="9">
        <f t="shared" si="11"/>
        <v>1.6176202672442064E-2</v>
      </c>
    </row>
    <row r="155" spans="2:12" x14ac:dyDescent="0.3">
      <c r="B155" s="82" t="s">
        <v>209</v>
      </c>
      <c r="C155" s="83">
        <v>8.9424719954433254E-2</v>
      </c>
      <c r="D155" s="84">
        <v>0.28536935743126191</v>
      </c>
      <c r="E155" s="85">
        <v>10534</v>
      </c>
      <c r="F155" s="86">
        <v>0</v>
      </c>
      <c r="H155" s="82" t="s">
        <v>209</v>
      </c>
      <c r="I155" s="103">
        <v>-1.7768406035280095E-2</v>
      </c>
      <c r="J155" s="104"/>
      <c r="K155" s="9">
        <f t="shared" si="10"/>
        <v>-5.6696596464235749E-2</v>
      </c>
      <c r="L155" s="9">
        <f t="shared" si="11"/>
        <v>5.5679935226553446E-3</v>
      </c>
    </row>
    <row r="156" spans="2:12" x14ac:dyDescent="0.3">
      <c r="B156" s="82" t="s">
        <v>210</v>
      </c>
      <c r="C156" s="83">
        <v>5.9616479969622174E-2</v>
      </c>
      <c r="D156" s="84">
        <v>0.23678614366046014</v>
      </c>
      <c r="E156" s="85">
        <v>10534</v>
      </c>
      <c r="F156" s="86">
        <v>0</v>
      </c>
      <c r="H156" s="82" t="s">
        <v>210</v>
      </c>
      <c r="I156" s="103">
        <v>-2.1058384973548119E-3</v>
      </c>
      <c r="J156" s="104"/>
      <c r="K156" s="9">
        <f t="shared" si="10"/>
        <v>-8.3632250947827756E-3</v>
      </c>
      <c r="L156" s="9">
        <f t="shared" si="11"/>
        <v>5.3019436296422194E-4</v>
      </c>
    </row>
    <row r="157" spans="2:12" x14ac:dyDescent="0.3">
      <c r="B157" s="82" t="s">
        <v>211</v>
      </c>
      <c r="C157" s="83">
        <v>4.8414657300170874E-2</v>
      </c>
      <c r="D157" s="84">
        <v>0.21465100091931233</v>
      </c>
      <c r="E157" s="85">
        <v>10534</v>
      </c>
      <c r="F157" s="86">
        <v>0</v>
      </c>
      <c r="H157" s="82" t="s">
        <v>211</v>
      </c>
      <c r="I157" s="103">
        <v>-8.0815179437131561E-3</v>
      </c>
      <c r="J157" s="104"/>
      <c r="K157" s="9">
        <f t="shared" si="10"/>
        <v>-3.582677923264789E-2</v>
      </c>
      <c r="L157" s="9">
        <f t="shared" si="11"/>
        <v>1.8227910423633702E-3</v>
      </c>
    </row>
    <row r="158" spans="2:12" x14ac:dyDescent="0.3">
      <c r="B158" s="82" t="s">
        <v>212</v>
      </c>
      <c r="C158" s="83">
        <v>6.6451490411999236E-4</v>
      </c>
      <c r="D158" s="84">
        <v>2.5770843428053126E-2</v>
      </c>
      <c r="E158" s="85">
        <v>10534</v>
      </c>
      <c r="F158" s="86">
        <v>0</v>
      </c>
      <c r="H158" s="82" t="s">
        <v>212</v>
      </c>
      <c r="I158" s="103">
        <v>6.2490054301412418E-4</v>
      </c>
      <c r="J158" s="104"/>
      <c r="K158" s="9">
        <f t="shared" si="10"/>
        <v>2.4232240944427472E-2</v>
      </c>
      <c r="L158" s="9">
        <f t="shared" si="11"/>
        <v>-1.6113392857508531E-5</v>
      </c>
    </row>
    <row r="159" spans="2:12" x14ac:dyDescent="0.3">
      <c r="B159" s="82" t="s">
        <v>213</v>
      </c>
      <c r="C159" s="83">
        <v>2.2783368141256885E-3</v>
      </c>
      <c r="D159" s="84">
        <v>4.7679784052743514E-2</v>
      </c>
      <c r="E159" s="85">
        <v>10534</v>
      </c>
      <c r="F159" s="86">
        <v>0</v>
      </c>
      <c r="H159" s="82" t="s">
        <v>213</v>
      </c>
      <c r="I159" s="103">
        <v>4.7849054099582946E-3</v>
      </c>
      <c r="J159" s="104"/>
      <c r="K159" s="9">
        <f t="shared" si="10"/>
        <v>0.1001263717664841</v>
      </c>
      <c r="L159" s="9">
        <f t="shared" si="11"/>
        <v>-2.2864252353906934E-4</v>
      </c>
    </row>
    <row r="160" spans="2:12" x14ac:dyDescent="0.3">
      <c r="B160" s="82" t="s">
        <v>214</v>
      </c>
      <c r="C160" s="83">
        <v>6.5502183406113534E-3</v>
      </c>
      <c r="D160" s="84">
        <v>8.0671747115892575E-2</v>
      </c>
      <c r="E160" s="85">
        <v>10534</v>
      </c>
      <c r="F160" s="86">
        <v>0</v>
      </c>
      <c r="H160" s="82" t="s">
        <v>214</v>
      </c>
      <c r="I160" s="103">
        <v>2.0214546802587463E-3</v>
      </c>
      <c r="J160" s="104"/>
      <c r="K160" s="9">
        <f t="shared" si="10"/>
        <v>2.4893643469161668E-2</v>
      </c>
      <c r="L160" s="9">
        <f t="shared" si="11"/>
        <v>-1.641339129834835E-4</v>
      </c>
    </row>
    <row r="161" spans="2:13" x14ac:dyDescent="0.3">
      <c r="B161" s="82" t="s">
        <v>215</v>
      </c>
      <c r="C161" s="83">
        <v>6.8634896525536365E-2</v>
      </c>
      <c r="D161" s="84">
        <v>0.25284425333533306</v>
      </c>
      <c r="E161" s="85">
        <v>10534</v>
      </c>
      <c r="F161" s="86">
        <v>0</v>
      </c>
      <c r="H161" s="82" t="s">
        <v>215</v>
      </c>
      <c r="I161" s="103">
        <v>2.8741207600369682E-2</v>
      </c>
      <c r="J161" s="104"/>
      <c r="K161" s="9">
        <f t="shared" si="10"/>
        <v>0.10586974960905172</v>
      </c>
      <c r="L161" s="9">
        <f t="shared" si="11"/>
        <v>-7.8018376279017834E-3</v>
      </c>
    </row>
    <row r="162" spans="2:13" x14ac:dyDescent="0.3">
      <c r="B162" s="82" t="s">
        <v>216</v>
      </c>
      <c r="C162" s="83">
        <v>1.9176001518891209E-2</v>
      </c>
      <c r="D162" s="84">
        <v>0.13714980181387385</v>
      </c>
      <c r="E162" s="85">
        <v>10534</v>
      </c>
      <c r="F162" s="86">
        <v>0</v>
      </c>
      <c r="H162" s="82" t="s">
        <v>216</v>
      </c>
      <c r="I162" s="103">
        <v>1.3924897632876208E-2</v>
      </c>
      <c r="J162" s="104"/>
      <c r="K162" s="9">
        <f t="shared" si="10"/>
        <v>9.9583620202768411E-2</v>
      </c>
      <c r="L162" s="9">
        <f t="shared" si="11"/>
        <v>-1.9469503756251664E-3</v>
      </c>
    </row>
    <row r="163" spans="2:13" x14ac:dyDescent="0.3">
      <c r="B163" s="82" t="s">
        <v>217</v>
      </c>
      <c r="C163" s="83">
        <v>0.3454528194418075</v>
      </c>
      <c r="D163" s="84">
        <v>0.4755382595447229</v>
      </c>
      <c r="E163" s="85">
        <v>10534</v>
      </c>
      <c r="F163" s="86">
        <v>0</v>
      </c>
      <c r="H163" s="82" t="s">
        <v>217</v>
      </c>
      <c r="I163" s="103">
        <v>-7.3302916636848242E-3</v>
      </c>
      <c r="J163" s="104"/>
      <c r="K163" s="9">
        <f t="shared" si="10"/>
        <v>-1.0089665016076135E-2</v>
      </c>
      <c r="L163" s="9">
        <f t="shared" si="11"/>
        <v>5.3250603326324957E-3</v>
      </c>
    </row>
    <row r="164" spans="2:13" x14ac:dyDescent="0.3">
      <c r="B164" s="82" t="s">
        <v>218</v>
      </c>
      <c r="C164" s="83">
        <v>0.1222707423580786</v>
      </c>
      <c r="D164" s="84">
        <v>0.32761379230586601</v>
      </c>
      <c r="E164" s="85">
        <v>10534</v>
      </c>
      <c r="F164" s="86">
        <v>0</v>
      </c>
      <c r="H164" s="82" t="s">
        <v>218</v>
      </c>
      <c r="I164" s="103">
        <v>4.9224324871616466E-2</v>
      </c>
      <c r="J164" s="104"/>
      <c r="K164" s="9">
        <f t="shared" si="10"/>
        <v>0.13187976557211351</v>
      </c>
      <c r="L164" s="9">
        <f t="shared" si="11"/>
        <v>-1.8371310626961082E-2</v>
      </c>
    </row>
    <row r="165" spans="2:13" x14ac:dyDescent="0.3">
      <c r="B165" s="82" t="s">
        <v>219</v>
      </c>
      <c r="C165" s="83">
        <v>7.8792481488513377E-3</v>
      </c>
      <c r="D165" s="84">
        <v>8.8418933249169274E-2</v>
      </c>
      <c r="E165" s="85">
        <v>10534</v>
      </c>
      <c r="F165" s="86">
        <v>0</v>
      </c>
      <c r="H165" s="82" t="s">
        <v>219</v>
      </c>
      <c r="I165" s="103">
        <v>1.0730017805441633E-2</v>
      </c>
      <c r="J165" s="104"/>
      <c r="K165" s="9">
        <f t="shared" si="10"/>
        <v>0.12039811996500177</v>
      </c>
      <c r="L165" s="9">
        <f t="shared" si="11"/>
        <v>-9.5618064846379725E-4</v>
      </c>
    </row>
    <row r="166" spans="2:13" x14ac:dyDescent="0.3">
      <c r="B166" s="82" t="s">
        <v>220</v>
      </c>
      <c r="C166" s="83">
        <v>7.5944560470856271E-4</v>
      </c>
      <c r="D166" s="84">
        <v>2.7548881898776318E-2</v>
      </c>
      <c r="E166" s="85">
        <v>10534</v>
      </c>
      <c r="F166" s="86">
        <v>0</v>
      </c>
      <c r="H166" s="82" t="s">
        <v>220</v>
      </c>
      <c r="I166" s="103">
        <v>1.7787375149902432E-3</v>
      </c>
      <c r="J166" s="104"/>
      <c r="K166" s="9">
        <f t="shared" si="10"/>
        <v>6.4517560717464284E-2</v>
      </c>
      <c r="L166" s="9">
        <f t="shared" si="11"/>
        <v>-4.903481718978854E-5</v>
      </c>
    </row>
    <row r="167" spans="2:13" x14ac:dyDescent="0.3">
      <c r="B167" s="82" t="s">
        <v>221</v>
      </c>
      <c r="C167" s="83">
        <v>1.0252515663565599E-2</v>
      </c>
      <c r="D167" s="84">
        <v>0.10073909359097227</v>
      </c>
      <c r="E167" s="85">
        <v>10534</v>
      </c>
      <c r="F167" s="86">
        <v>0</v>
      </c>
      <c r="H167" s="82" t="s">
        <v>221</v>
      </c>
      <c r="I167" s="103">
        <v>-1.7871139908695974E-3</v>
      </c>
      <c r="J167" s="104"/>
      <c r="K167" s="9">
        <f t="shared" si="10"/>
        <v>-1.7558144645090791E-2</v>
      </c>
      <c r="L167" s="9">
        <f t="shared" si="11"/>
        <v>1.8187987930844097E-4</v>
      </c>
    </row>
    <row r="168" spans="2:13" x14ac:dyDescent="0.3">
      <c r="B168" s="82" t="s">
        <v>222</v>
      </c>
      <c r="C168" s="83">
        <v>0.43886462882096072</v>
      </c>
      <c r="D168" s="84">
        <v>0.4962719481078352</v>
      </c>
      <c r="E168" s="85">
        <v>10534</v>
      </c>
      <c r="F168" s="86">
        <v>0</v>
      </c>
      <c r="H168" s="82" t="s">
        <v>222</v>
      </c>
      <c r="I168" s="103">
        <v>-9.675647043970996E-3</v>
      </c>
      <c r="J168" s="104"/>
      <c r="K168" s="9">
        <f t="shared" si="10"/>
        <v>-1.0940267359694271E-2</v>
      </c>
      <c r="L168" s="9">
        <f t="shared" si="11"/>
        <v>8.556395872757E-3</v>
      </c>
    </row>
    <row r="169" spans="2:13" x14ac:dyDescent="0.3">
      <c r="B169" s="82" t="s">
        <v>51</v>
      </c>
      <c r="C169" s="83">
        <v>0.7016328080501234</v>
      </c>
      <c r="D169" s="84">
        <v>0.45756320415563062</v>
      </c>
      <c r="E169" s="85">
        <v>10534</v>
      </c>
      <c r="F169" s="86">
        <v>0</v>
      </c>
      <c r="H169" s="82" t="s">
        <v>51</v>
      </c>
      <c r="I169" s="103">
        <v>-2.4269987646961269E-2</v>
      </c>
      <c r="J169" s="104"/>
      <c r="K169" s="9">
        <f t="shared" si="10"/>
        <v>-1.5825940541361858E-2</v>
      </c>
      <c r="L169" s="9">
        <f t="shared" si="11"/>
        <v>3.7215884995611036E-2</v>
      </c>
    </row>
    <row r="170" spans="2:13" x14ac:dyDescent="0.3">
      <c r="B170" s="82" t="s">
        <v>52</v>
      </c>
      <c r="C170" s="87">
        <v>2.121321435352193</v>
      </c>
      <c r="D170" s="88">
        <v>1.3720622952860522</v>
      </c>
      <c r="E170" s="85">
        <v>10534</v>
      </c>
      <c r="F170" s="86">
        <v>0</v>
      </c>
      <c r="H170" s="82" t="s">
        <v>52</v>
      </c>
      <c r="I170" s="103">
        <v>-2.5274482502234661E-2</v>
      </c>
      <c r="J170" s="104"/>
      <c r="K170" s="9"/>
      <c r="L170" s="9"/>
      <c r="M170" s="2" t="str">
        <f>"((memsleep-"&amp;C170&amp;")/"&amp;D170&amp;")*("&amp;I170&amp;")"</f>
        <v>((memsleep-2.12132143535219)/1.37206229528605)*(-0.0252744825022347)</v>
      </c>
    </row>
    <row r="171" spans="2:13" x14ac:dyDescent="0.3">
      <c r="B171" s="82" t="s">
        <v>225</v>
      </c>
      <c r="C171" s="89">
        <v>9.4456047085627493E-2</v>
      </c>
      <c r="D171" s="90">
        <v>0.29247602096194897</v>
      </c>
      <c r="E171" s="85">
        <v>10534</v>
      </c>
      <c r="F171" s="86">
        <v>0</v>
      </c>
      <c r="H171" s="82" t="s">
        <v>225</v>
      </c>
      <c r="I171" s="103">
        <v>-3.7445932345865668E-3</v>
      </c>
      <c r="J171" s="104"/>
      <c r="K171" s="9">
        <f t="shared" si="10"/>
        <v>-1.1593749629632338E-2</v>
      </c>
      <c r="L171" s="9">
        <f t="shared" si="11"/>
        <v>1.2093281142136678E-3</v>
      </c>
    </row>
    <row r="172" spans="2:13" x14ac:dyDescent="0.3">
      <c r="B172" s="82" t="s">
        <v>226</v>
      </c>
      <c r="C172" s="89">
        <v>1.9935447123599771E-2</v>
      </c>
      <c r="D172" s="90">
        <v>0.13978512083222902</v>
      </c>
      <c r="E172" s="85">
        <v>10534</v>
      </c>
      <c r="F172" s="86">
        <v>0</v>
      </c>
      <c r="H172" s="82" t="s">
        <v>226</v>
      </c>
      <c r="I172" s="103">
        <v>-5.1690918144877678E-3</v>
      </c>
      <c r="J172" s="104"/>
      <c r="K172" s="9">
        <f t="shared" si="10"/>
        <v>-3.6241651670661804E-2</v>
      </c>
      <c r="L172" s="9">
        <f t="shared" si="11"/>
        <v>7.3718973758610782E-4</v>
      </c>
    </row>
    <row r="173" spans="2:13" x14ac:dyDescent="0.3">
      <c r="B173" s="82" t="s">
        <v>227</v>
      </c>
      <c r="C173" s="89">
        <v>2.0505031327131194E-2</v>
      </c>
      <c r="D173" s="90">
        <v>0.14172678589877671</v>
      </c>
      <c r="E173" s="85">
        <v>10534</v>
      </c>
      <c r="F173" s="86">
        <v>0</v>
      </c>
      <c r="H173" s="82" t="s">
        <v>227</v>
      </c>
      <c r="I173" s="103">
        <v>-8.9801667012502952E-3</v>
      </c>
      <c r="J173" s="104"/>
      <c r="K173" s="9">
        <f t="shared" si="10"/>
        <v>-6.2063272273743267E-2</v>
      </c>
      <c r="L173" s="9">
        <f t="shared" si="11"/>
        <v>1.2992505147439955E-3</v>
      </c>
    </row>
    <row r="174" spans="2:13" x14ac:dyDescent="0.3">
      <c r="B174" s="82" t="s">
        <v>228</v>
      </c>
      <c r="C174" s="89">
        <v>9.417125498386178E-2</v>
      </c>
      <c r="D174" s="90">
        <v>0.29208068810486837</v>
      </c>
      <c r="E174" s="85">
        <v>10534</v>
      </c>
      <c r="F174" s="86">
        <v>0</v>
      </c>
      <c r="H174" s="82" t="s">
        <v>228</v>
      </c>
      <c r="I174" s="103">
        <v>-3.227197574891877E-3</v>
      </c>
      <c r="J174" s="104"/>
      <c r="K174" s="9">
        <f t="shared" si="10"/>
        <v>-1.0008495762423906E-2</v>
      </c>
      <c r="L174" s="9">
        <f t="shared" si="11"/>
        <v>1.0404975682586999E-3</v>
      </c>
    </row>
    <row r="175" spans="2:13" x14ac:dyDescent="0.3">
      <c r="B175" s="82" t="s">
        <v>229</v>
      </c>
      <c r="C175" s="89">
        <v>3.2751091703056769E-2</v>
      </c>
      <c r="D175" s="90">
        <v>0.17799287974244271</v>
      </c>
      <c r="E175" s="85">
        <v>10534</v>
      </c>
      <c r="F175" s="86">
        <v>0</v>
      </c>
      <c r="H175" s="82" t="s">
        <v>229</v>
      </c>
      <c r="I175" s="103">
        <v>-5.7847833448753262E-3</v>
      </c>
      <c r="J175" s="104"/>
      <c r="K175" s="9">
        <f t="shared" si="10"/>
        <v>-3.1435669691739831E-2</v>
      </c>
      <c r="L175" s="9">
        <f t="shared" si="11"/>
        <v>1.0644131949799039E-3</v>
      </c>
    </row>
    <row r="176" spans="2:13" x14ac:dyDescent="0.3">
      <c r="B176" s="82" t="s">
        <v>230</v>
      </c>
      <c r="C176" s="89">
        <v>3.4459844313651039E-2</v>
      </c>
      <c r="D176" s="90">
        <v>0.18241579512798006</v>
      </c>
      <c r="E176" s="85">
        <v>10534</v>
      </c>
      <c r="F176" s="86">
        <v>0</v>
      </c>
      <c r="H176" s="82" t="s">
        <v>230</v>
      </c>
      <c r="I176" s="103">
        <v>-9.1621283830163706E-3</v>
      </c>
      <c r="J176" s="104"/>
      <c r="K176" s="9">
        <f t="shared" si="10"/>
        <v>-4.8495816160817905E-2</v>
      </c>
      <c r="L176" s="9">
        <f t="shared" si="11"/>
        <v>1.730801422316085E-3</v>
      </c>
    </row>
    <row r="177" spans="2:13" x14ac:dyDescent="0.3">
      <c r="B177" s="82" t="s">
        <v>231</v>
      </c>
      <c r="C177" s="89">
        <v>2.4017467248908294E-2</v>
      </c>
      <c r="D177" s="90">
        <v>0.15311059389344847</v>
      </c>
      <c r="E177" s="85">
        <v>10534</v>
      </c>
      <c r="F177" s="86">
        <v>0</v>
      </c>
      <c r="H177" s="82" t="s">
        <v>231</v>
      </c>
      <c r="I177" s="103">
        <v>-9.171852174169489E-3</v>
      </c>
      <c r="J177" s="104"/>
      <c r="K177" s="9">
        <f t="shared" si="10"/>
        <v>-5.8464716825499675E-2</v>
      </c>
      <c r="L177" s="9">
        <f t="shared" si="11"/>
        <v>1.4387290493970836E-3</v>
      </c>
    </row>
    <row r="178" spans="2:13" x14ac:dyDescent="0.3">
      <c r="B178" s="82" t="s">
        <v>232</v>
      </c>
      <c r="C178" s="89">
        <v>2.6580596164799699E-3</v>
      </c>
      <c r="D178" s="90">
        <v>5.1490251700659719E-2</v>
      </c>
      <c r="E178" s="85">
        <v>10534</v>
      </c>
      <c r="F178" s="86">
        <v>0</v>
      </c>
      <c r="H178" s="82" t="s">
        <v>232</v>
      </c>
      <c r="I178" s="103">
        <v>-2.2999685752317844E-3</v>
      </c>
      <c r="J178" s="104"/>
      <c r="K178" s="9">
        <f t="shared" si="10"/>
        <v>-4.4549308769710243E-2</v>
      </c>
      <c r="L178" s="9">
        <f t="shared" si="11"/>
        <v>1.1873031082732601E-4</v>
      </c>
    </row>
    <row r="179" spans="2:13" x14ac:dyDescent="0.3">
      <c r="B179" s="82" t="s">
        <v>233</v>
      </c>
      <c r="C179" s="89">
        <v>5.6958420353142212E-4</v>
      </c>
      <c r="D179" s="90">
        <v>2.3860298043540708E-2</v>
      </c>
      <c r="E179" s="85">
        <v>10534</v>
      </c>
      <c r="F179" s="86">
        <v>0</v>
      </c>
      <c r="H179" s="82" t="s">
        <v>233</v>
      </c>
      <c r="I179" s="103">
        <v>-1.2595199102741607E-3</v>
      </c>
      <c r="J179" s="104"/>
      <c r="K179" s="9">
        <f t="shared" si="10"/>
        <v>-5.2757199651578088E-2</v>
      </c>
      <c r="L179" s="9">
        <f t="shared" si="11"/>
        <v>3.0066793114501195E-5</v>
      </c>
    </row>
    <row r="180" spans="2:13" x14ac:dyDescent="0.3">
      <c r="B180" s="82" t="s">
        <v>234</v>
      </c>
      <c r="C180" s="89">
        <v>0.11182836529333587</v>
      </c>
      <c r="D180" s="90">
        <v>0.31517013133481736</v>
      </c>
      <c r="E180" s="85">
        <v>10534</v>
      </c>
      <c r="F180" s="86">
        <v>0</v>
      </c>
      <c r="H180" s="82" t="s">
        <v>234</v>
      </c>
      <c r="I180" s="103">
        <v>-7.5163778527819478E-3</v>
      </c>
      <c r="J180" s="104"/>
      <c r="K180" s="9">
        <f t="shared" si="10"/>
        <v>-2.1181682338693174E-2</v>
      </c>
      <c r="L180" s="9">
        <f t="shared" si="11"/>
        <v>2.6669540182749636E-3</v>
      </c>
    </row>
    <row r="181" spans="2:13" x14ac:dyDescent="0.3">
      <c r="B181" s="82" t="s">
        <v>235</v>
      </c>
      <c r="C181" s="89">
        <v>5.1642301120182268E-2</v>
      </c>
      <c r="D181" s="90">
        <v>0.22131430944054839</v>
      </c>
      <c r="E181" s="85">
        <v>10534</v>
      </c>
      <c r="F181" s="86">
        <v>0</v>
      </c>
      <c r="H181" s="82" t="s">
        <v>235</v>
      </c>
      <c r="I181" s="103">
        <v>-6.0214117529973857E-3</v>
      </c>
      <c r="J181" s="104"/>
      <c r="K181" s="9">
        <f t="shared" si="10"/>
        <v>-2.5802453571645293E-2</v>
      </c>
      <c r="L181" s="9">
        <f t="shared" si="11"/>
        <v>1.4050585328303346E-3</v>
      </c>
    </row>
    <row r="182" spans="2:13" x14ac:dyDescent="0.3">
      <c r="B182" s="82" t="s">
        <v>236</v>
      </c>
      <c r="C182" s="89">
        <v>4.8794380102525153E-2</v>
      </c>
      <c r="D182" s="90">
        <v>0.21544812613766751</v>
      </c>
      <c r="E182" s="85">
        <v>10534</v>
      </c>
      <c r="F182" s="86">
        <v>0</v>
      </c>
      <c r="H182" s="82" t="s">
        <v>236</v>
      </c>
      <c r="I182" s="103">
        <v>-9.6158005840170091E-3</v>
      </c>
      <c r="J182" s="104"/>
      <c r="K182" s="9">
        <f t="shared" si="10"/>
        <v>-4.245385522399895E-2</v>
      </c>
      <c r="L182" s="9">
        <f t="shared" si="11"/>
        <v>2.1777726132869717E-3</v>
      </c>
    </row>
    <row r="183" spans="2:13" x14ac:dyDescent="0.3">
      <c r="B183" s="82" t="s">
        <v>237</v>
      </c>
      <c r="C183" s="89">
        <v>4.0725270552496681E-2</v>
      </c>
      <c r="D183" s="90">
        <v>0.19766241897334386</v>
      </c>
      <c r="E183" s="85">
        <v>10534</v>
      </c>
      <c r="F183" s="86">
        <v>0</v>
      </c>
      <c r="H183" s="82" t="s">
        <v>237</v>
      </c>
      <c r="I183" s="103">
        <v>-1.0666581193541021E-2</v>
      </c>
      <c r="J183" s="104"/>
      <c r="K183" s="9">
        <f t="shared" si="10"/>
        <v>-5.1765944389984275E-2</v>
      </c>
      <c r="L183" s="9">
        <f t="shared" si="11"/>
        <v>2.1976833392680114E-3</v>
      </c>
    </row>
    <row r="184" spans="2:13" x14ac:dyDescent="0.3">
      <c r="B184" s="82" t="s">
        <v>238</v>
      </c>
      <c r="C184" s="89">
        <v>2.1264476931839756E-2</v>
      </c>
      <c r="D184" s="90">
        <v>0.14427153172525436</v>
      </c>
      <c r="E184" s="85">
        <v>10534</v>
      </c>
      <c r="F184" s="86">
        <v>0</v>
      </c>
      <c r="H184" s="82" t="s">
        <v>238</v>
      </c>
      <c r="I184" s="103">
        <v>-6.8665167359270541E-3</v>
      </c>
      <c r="J184" s="104"/>
      <c r="K184" s="9">
        <f t="shared" si="10"/>
        <v>-4.6582328258579338E-2</v>
      </c>
      <c r="L184" s="9">
        <f t="shared" si="11"/>
        <v>1.0120699835035666E-3</v>
      </c>
    </row>
    <row r="185" spans="2:13" x14ac:dyDescent="0.3">
      <c r="B185" s="82" t="s">
        <v>239</v>
      </c>
      <c r="C185" s="89">
        <v>1.8226694513005508E-2</v>
      </c>
      <c r="D185" s="90">
        <v>0.13377660863221447</v>
      </c>
      <c r="E185" s="85">
        <v>10534</v>
      </c>
      <c r="F185" s="86">
        <v>0</v>
      </c>
      <c r="H185" s="82" t="s">
        <v>239</v>
      </c>
      <c r="I185" s="103">
        <v>-8.584371239380939E-3</v>
      </c>
      <c r="J185" s="104"/>
      <c r="K185" s="9">
        <f t="shared" si="10"/>
        <v>-6.2999851867862389E-2</v>
      </c>
      <c r="L185" s="9">
        <f t="shared" si="11"/>
        <v>1.1695969404979288E-3</v>
      </c>
    </row>
    <row r="186" spans="2:13" x14ac:dyDescent="0.3">
      <c r="B186" s="82" t="s">
        <v>240</v>
      </c>
      <c r="C186" s="89">
        <v>0.17258401367002088</v>
      </c>
      <c r="D186" s="90">
        <v>0.37790518542357365</v>
      </c>
      <c r="E186" s="85">
        <v>10534</v>
      </c>
      <c r="F186" s="86">
        <v>0</v>
      </c>
      <c r="H186" s="82" t="s">
        <v>240</v>
      </c>
      <c r="I186" s="103">
        <v>-9.7767423833600067E-3</v>
      </c>
      <c r="J186" s="104"/>
      <c r="K186" s="9">
        <f t="shared" si="10"/>
        <v>-2.1405985559988863E-2</v>
      </c>
      <c r="L186" s="9">
        <f t="shared" si="11"/>
        <v>4.4649015314432942E-3</v>
      </c>
    </row>
    <row r="187" spans="2:13" x14ac:dyDescent="0.3">
      <c r="B187" s="82" t="s">
        <v>241</v>
      </c>
      <c r="C187" s="89">
        <v>0.15938864628820962</v>
      </c>
      <c r="D187" s="90">
        <v>0.36605549595138898</v>
      </c>
      <c r="E187" s="85">
        <v>10534</v>
      </c>
      <c r="F187" s="86">
        <v>0</v>
      </c>
      <c r="H187" s="82" t="s">
        <v>241</v>
      </c>
      <c r="I187" s="103">
        <v>-4.9630263985502698E-3</v>
      </c>
      <c r="J187" s="104"/>
      <c r="K187" s="9">
        <f t="shared" ref="K187:K191" si="12">((1-C187)/D187)*I187</f>
        <v>-1.1397114332485584E-2</v>
      </c>
      <c r="L187" s="9">
        <f t="shared" ref="L187:L191" si="13">((0-C187)/D187)*I187</f>
        <v>2.1610112890167472E-3</v>
      </c>
    </row>
    <row r="188" spans="2:13" x14ac:dyDescent="0.3">
      <c r="B188" s="82" t="s">
        <v>242</v>
      </c>
      <c r="C188" s="89">
        <v>0.20068350104423771</v>
      </c>
      <c r="D188" s="90">
        <v>0.40053072628385367</v>
      </c>
      <c r="E188" s="85">
        <v>10534</v>
      </c>
      <c r="F188" s="86">
        <v>0</v>
      </c>
      <c r="H188" s="82" t="s">
        <v>242</v>
      </c>
      <c r="I188" s="103">
        <v>3.5912122525476949E-3</v>
      </c>
      <c r="J188" s="104"/>
      <c r="K188" s="9">
        <f t="shared" si="12"/>
        <v>7.166779016796688E-3</v>
      </c>
      <c r="L188" s="9">
        <f t="shared" si="13"/>
        <v>-1.7993552068299526E-3</v>
      </c>
    </row>
    <row r="189" spans="2:13" x14ac:dyDescent="0.3">
      <c r="B189" s="82" t="s">
        <v>243</v>
      </c>
      <c r="C189" s="89">
        <v>5.5819251946079361E-2</v>
      </c>
      <c r="D189" s="90">
        <v>0.2295832457082434</v>
      </c>
      <c r="E189" s="85">
        <v>10534</v>
      </c>
      <c r="F189" s="86">
        <v>0</v>
      </c>
      <c r="H189" s="82" t="s">
        <v>243</v>
      </c>
      <c r="I189" s="103">
        <v>-7.0193617103546098E-4</v>
      </c>
      <c r="J189" s="104"/>
      <c r="K189" s="9">
        <f t="shared" si="12"/>
        <v>-2.8867725822493214E-3</v>
      </c>
      <c r="L189" s="9">
        <f t="shared" si="13"/>
        <v>1.7066381242334617E-4</v>
      </c>
    </row>
    <row r="190" spans="2:13" x14ac:dyDescent="0.3">
      <c r="B190" s="82" t="s">
        <v>244</v>
      </c>
      <c r="C190" s="89">
        <v>6.5502183406113534E-3</v>
      </c>
      <c r="D190" s="90">
        <v>8.0671747115889411E-2</v>
      </c>
      <c r="E190" s="85">
        <v>10534</v>
      </c>
      <c r="F190" s="86">
        <v>0</v>
      </c>
      <c r="H190" s="82" t="s">
        <v>244</v>
      </c>
      <c r="I190" s="103">
        <v>3.1849832337365416E-3</v>
      </c>
      <c r="J190" s="104"/>
      <c r="K190" s="9">
        <f t="shared" si="12"/>
        <v>3.9222168990575436E-2</v>
      </c>
      <c r="L190" s="9">
        <f t="shared" si="13"/>
        <v>-2.5860770763016768E-4</v>
      </c>
    </row>
    <row r="191" spans="2:13" x14ac:dyDescent="0.3">
      <c r="B191" s="82" t="s">
        <v>245</v>
      </c>
      <c r="C191" s="89">
        <v>2.7529903170685401E-3</v>
      </c>
      <c r="D191" s="90">
        <v>5.2399160393561892E-2</v>
      </c>
      <c r="E191" s="85">
        <v>10534</v>
      </c>
      <c r="F191" s="86">
        <v>0</v>
      </c>
      <c r="H191" s="82" t="s">
        <v>245</v>
      </c>
      <c r="I191" s="103">
        <v>2.2324047013395167E-3</v>
      </c>
      <c r="J191" s="104"/>
      <c r="K191" s="9">
        <f t="shared" si="12"/>
        <v>4.2486537877551252E-2</v>
      </c>
      <c r="L191" s="9">
        <f t="shared" si="13"/>
        <v>-1.1728791989043183E-4</v>
      </c>
    </row>
    <row r="192" spans="2:13" ht="15" thickBot="1" x14ac:dyDescent="0.35">
      <c r="B192" s="91" t="s">
        <v>53</v>
      </c>
      <c r="C192" s="92">
        <v>2.932556801840668</v>
      </c>
      <c r="D192" s="93">
        <v>6.7682509481541384</v>
      </c>
      <c r="E192" s="94">
        <v>10534</v>
      </c>
      <c r="F192" s="95">
        <v>103</v>
      </c>
      <c r="H192" s="91" t="s">
        <v>53</v>
      </c>
      <c r="I192" s="105">
        <v>-6.8100458492484778E-3</v>
      </c>
      <c r="J192" s="104"/>
      <c r="M192" s="2" t="str">
        <f>"((landarea-"&amp;C192&amp;")/"&amp;D192&amp;")*("&amp;I192&amp;")"</f>
        <v>((landarea-2.93255680184067)/6.76825094815414)*(-0.00681004584924848)</v>
      </c>
    </row>
    <row r="193" spans="2:10" ht="24.6" customHeight="1" thickTop="1" x14ac:dyDescent="0.3">
      <c r="B193" s="96" t="s">
        <v>46</v>
      </c>
      <c r="C193" s="96"/>
      <c r="D193" s="96"/>
      <c r="E193" s="96"/>
      <c r="F193" s="96"/>
      <c r="H193" s="96" t="s">
        <v>7</v>
      </c>
      <c r="I193" s="96"/>
      <c r="J193" s="104"/>
    </row>
  </sheetData>
  <mergeCells count="7">
    <mergeCell ref="B193:F193"/>
    <mergeCell ref="H4:I4"/>
    <mergeCell ref="H5:H6"/>
    <mergeCell ref="H193:I193"/>
    <mergeCell ref="K5:L5"/>
    <mergeCell ref="B5:F5"/>
    <mergeCell ref="B6"/>
  </mergeCells>
  <pageMargins left="0.25" right="0.2" top="0.25" bottom="0.25" header="0.55000000000000004" footer="0.05"/>
  <pageSetup scale="50" fitToHeight="0" orientation="landscape" r:id="rId1"/>
  <rowBreaks count="1" manualBreakCount="1">
    <brk id="74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Q270"/>
  <sheetViews>
    <sheetView zoomScaleNormal="100" workbookViewId="0"/>
  </sheetViews>
  <sheetFormatPr defaultRowHeight="14.4" x14ac:dyDescent="0.3"/>
  <cols>
    <col min="1" max="1" width="60.6640625" customWidth="1"/>
    <col min="2" max="2" width="9.109375" customWidth="1"/>
    <col min="3" max="3" width="9.88671875" customWidth="1"/>
    <col min="4" max="4" width="11.109375" customWidth="1"/>
    <col min="5" max="5" width="14.33203125" customWidth="1"/>
    <col min="7" max="7" width="13" customWidth="1"/>
  </cols>
  <sheetData>
    <row r="1" spans="1:10" x14ac:dyDescent="0.3">
      <c r="A1" t="s">
        <v>12</v>
      </c>
      <c r="E1" s="2" t="s">
        <v>73</v>
      </c>
    </row>
    <row r="3" spans="1:10" x14ac:dyDescent="0.3">
      <c r="B3" t="s">
        <v>71</v>
      </c>
    </row>
    <row r="5" spans="1:10" ht="15" customHeight="1" thickBot="1" x14ac:dyDescent="0.35">
      <c r="C5" s="106" t="s">
        <v>21</v>
      </c>
      <c r="D5" s="106"/>
      <c r="E5" s="106"/>
      <c r="F5" s="106"/>
      <c r="G5" s="106"/>
      <c r="H5" s="106"/>
      <c r="I5" s="106"/>
      <c r="J5" s="6"/>
    </row>
    <row r="6" spans="1:10" ht="24.6" thickTop="1" x14ac:dyDescent="0.3">
      <c r="C6" s="107" t="s">
        <v>13</v>
      </c>
      <c r="D6" s="108"/>
      <c r="E6" s="109" t="s">
        <v>14</v>
      </c>
      <c r="F6" s="110"/>
      <c r="G6" s="111" t="s">
        <v>15</v>
      </c>
      <c r="H6" s="110" t="s">
        <v>16</v>
      </c>
      <c r="I6" s="112" t="s">
        <v>17</v>
      </c>
      <c r="J6" s="6"/>
    </row>
    <row r="7" spans="1:10" ht="15" thickBot="1" x14ac:dyDescent="0.35">
      <c r="C7" s="113"/>
      <c r="D7" s="114"/>
      <c r="E7" s="115" t="s">
        <v>18</v>
      </c>
      <c r="F7" s="116" t="s">
        <v>19</v>
      </c>
      <c r="G7" s="116" t="s">
        <v>20</v>
      </c>
      <c r="H7" s="117"/>
      <c r="I7" s="118"/>
      <c r="J7" s="6"/>
    </row>
    <row r="8" spans="1:10" ht="15" thickTop="1" x14ac:dyDescent="0.3">
      <c r="C8" s="119" t="s">
        <v>5</v>
      </c>
      <c r="D8" s="120" t="s">
        <v>57</v>
      </c>
      <c r="E8" s="121">
        <v>0.85965989641157337</v>
      </c>
      <c r="F8" s="122">
        <v>1.4436574454817059E-3</v>
      </c>
      <c r="G8" s="123"/>
      <c r="H8" s="124">
        <v>595.47360012730041</v>
      </c>
      <c r="I8" s="125">
        <v>0</v>
      </c>
      <c r="J8" s="6"/>
    </row>
    <row r="9" spans="1:10" ht="34.799999999999997" thickBot="1" x14ac:dyDescent="0.35">
      <c r="C9" s="126"/>
      <c r="D9" s="127" t="s">
        <v>59</v>
      </c>
      <c r="E9" s="128">
        <v>0.8763790658873778</v>
      </c>
      <c r="F9" s="129">
        <v>1.4437970574394333E-3</v>
      </c>
      <c r="G9" s="129">
        <v>0.99305832381179515</v>
      </c>
      <c r="H9" s="130">
        <v>606.99601884604999</v>
      </c>
      <c r="I9" s="131">
        <v>0</v>
      </c>
      <c r="J9" s="6"/>
    </row>
    <row r="10" spans="1:10" ht="15" customHeight="1" thickTop="1" x14ac:dyDescent="0.3">
      <c r="C10" s="132" t="s">
        <v>42</v>
      </c>
      <c r="D10" s="132"/>
      <c r="E10" s="132"/>
      <c r="F10" s="132"/>
      <c r="G10" s="132"/>
      <c r="H10" s="132"/>
      <c r="I10" s="132"/>
      <c r="J10" s="6"/>
    </row>
    <row r="12" spans="1:10" x14ac:dyDescent="0.3">
      <c r="D12" t="str">
        <f>"Combined Score="&amp;E8&amp;" + "&amp;E9&amp;" * Urban Score"</f>
        <v>Combined Score=0.859659896411573 + 0.876379065887378 * Urban Score</v>
      </c>
    </row>
    <row r="14" spans="1:10" x14ac:dyDescent="0.3">
      <c r="B14" t="s">
        <v>11</v>
      </c>
    </row>
    <row r="16" spans="1:10" ht="15" customHeight="1" thickBot="1" x14ac:dyDescent="0.35">
      <c r="C16" s="106" t="s">
        <v>21</v>
      </c>
      <c r="D16" s="106"/>
      <c r="E16" s="106"/>
      <c r="F16" s="106"/>
      <c r="G16" s="106"/>
      <c r="H16" s="106"/>
      <c r="I16" s="106"/>
      <c r="J16" s="6"/>
    </row>
    <row r="17" spans="2:10" ht="24.6" thickTop="1" x14ac:dyDescent="0.3">
      <c r="C17" s="107" t="s">
        <v>13</v>
      </c>
      <c r="D17" s="108"/>
      <c r="E17" s="109" t="s">
        <v>14</v>
      </c>
      <c r="F17" s="110"/>
      <c r="G17" s="111" t="s">
        <v>15</v>
      </c>
      <c r="H17" s="110" t="s">
        <v>16</v>
      </c>
      <c r="I17" s="112" t="s">
        <v>17</v>
      </c>
      <c r="J17" s="6"/>
    </row>
    <row r="18" spans="2:10" ht="15" thickBot="1" x14ac:dyDescent="0.35">
      <c r="C18" s="113"/>
      <c r="D18" s="114"/>
      <c r="E18" s="115" t="s">
        <v>18</v>
      </c>
      <c r="F18" s="116" t="s">
        <v>19</v>
      </c>
      <c r="G18" s="116" t="s">
        <v>20</v>
      </c>
      <c r="H18" s="117"/>
      <c r="I18" s="118"/>
      <c r="J18" s="6"/>
    </row>
    <row r="19" spans="2:10" ht="15" thickTop="1" x14ac:dyDescent="0.3">
      <c r="C19" s="119" t="s">
        <v>5</v>
      </c>
      <c r="D19" s="120" t="s">
        <v>57</v>
      </c>
      <c r="E19" s="121">
        <v>-0.42199556904729951</v>
      </c>
      <c r="F19" s="122">
        <v>5.5456145768960948E-4</v>
      </c>
      <c r="G19" s="123"/>
      <c r="H19" s="124">
        <v>-760.95365661616586</v>
      </c>
      <c r="I19" s="125">
        <v>0</v>
      </c>
      <c r="J19" s="6"/>
    </row>
    <row r="20" spans="2:10" ht="34.799999999999997" thickBot="1" x14ac:dyDescent="0.35">
      <c r="C20" s="126"/>
      <c r="D20" s="127" t="s">
        <v>58</v>
      </c>
      <c r="E20" s="128">
        <v>0.7513436530507841</v>
      </c>
      <c r="F20" s="129">
        <v>5.5458778201771398E-4</v>
      </c>
      <c r="G20" s="129">
        <v>0.99714319854556666</v>
      </c>
      <c r="H20" s="130">
        <v>1354.7785894547269</v>
      </c>
      <c r="I20" s="131">
        <v>0</v>
      </c>
      <c r="J20" s="6"/>
    </row>
    <row r="21" spans="2:10" ht="15" customHeight="1" thickTop="1" x14ac:dyDescent="0.3">
      <c r="C21" s="132" t="s">
        <v>42</v>
      </c>
      <c r="D21" s="132"/>
      <c r="E21" s="132"/>
      <c r="F21" s="132"/>
      <c r="G21" s="132"/>
      <c r="H21" s="132"/>
      <c r="I21" s="132"/>
      <c r="J21" s="6"/>
    </row>
    <row r="23" spans="2:10" x14ac:dyDescent="0.3">
      <c r="D23" t="str">
        <f>"Combined Score="&amp;E19&amp;" + "&amp;E20&amp;" * Rural Score"</f>
        <v>Combined Score=-0.4219955690473 + 0.751343653050784 * Rural Score</v>
      </c>
    </row>
    <row r="26" spans="2:10" x14ac:dyDescent="0.3">
      <c r="B26" t="s">
        <v>22</v>
      </c>
    </row>
    <row r="28" spans="2:10" x14ac:dyDescent="0.3">
      <c r="C28" s="106" t="s">
        <v>23</v>
      </c>
      <c r="D28" s="106"/>
      <c r="E28" s="106"/>
      <c r="F28" s="6"/>
    </row>
    <row r="29" spans="2:10" ht="15" thickBot="1" x14ac:dyDescent="0.35">
      <c r="C29" s="133" t="s">
        <v>43</v>
      </c>
      <c r="D29" s="134"/>
      <c r="E29" s="134"/>
      <c r="F29" s="6"/>
    </row>
    <row r="30" spans="2:10" ht="15" thickTop="1" x14ac:dyDescent="0.3">
      <c r="C30" s="135" t="s">
        <v>24</v>
      </c>
      <c r="D30" s="120" t="s">
        <v>25</v>
      </c>
      <c r="E30" s="136">
        <v>15705.000068999921</v>
      </c>
      <c r="F30" s="6"/>
    </row>
    <row r="31" spans="2:10" x14ac:dyDescent="0.3">
      <c r="C31" s="137"/>
      <c r="D31" s="138" t="s">
        <v>26</v>
      </c>
      <c r="E31" s="139">
        <v>0</v>
      </c>
      <c r="F31" s="6"/>
    </row>
    <row r="32" spans="2:10" x14ac:dyDescent="0.3">
      <c r="C32" s="137" t="s">
        <v>1</v>
      </c>
      <c r="D32" s="140"/>
      <c r="E32" s="141">
        <v>-2.2640617941439053E-2</v>
      </c>
      <c r="F32" s="6"/>
    </row>
    <row r="33" spans="3:6" ht="14.4" customHeight="1" x14ac:dyDescent="0.3">
      <c r="C33" s="137" t="s">
        <v>44</v>
      </c>
      <c r="D33" s="140"/>
      <c r="E33" s="142">
        <v>7.9657534652050818E-3</v>
      </c>
      <c r="F33" s="6"/>
    </row>
    <row r="34" spans="3:6" x14ac:dyDescent="0.3">
      <c r="C34" s="137" t="s">
        <v>27</v>
      </c>
      <c r="D34" s="140"/>
      <c r="E34" s="141">
        <v>-0.31905963822216754</v>
      </c>
      <c r="F34" s="6"/>
    </row>
    <row r="35" spans="3:6" x14ac:dyDescent="0.3">
      <c r="C35" s="137" t="s">
        <v>28</v>
      </c>
      <c r="D35" s="140"/>
      <c r="E35" s="143" t="s">
        <v>246</v>
      </c>
      <c r="F35" s="6"/>
    </row>
    <row r="36" spans="3:6" ht="14.4" customHeight="1" x14ac:dyDescent="0.3">
      <c r="C36" s="137" t="s">
        <v>29</v>
      </c>
      <c r="D36" s="140"/>
      <c r="E36" s="142">
        <v>0.99826497200588493</v>
      </c>
      <c r="F36" s="6"/>
    </row>
    <row r="37" spans="3:6" x14ac:dyDescent="0.3">
      <c r="C37" s="137" t="s">
        <v>30</v>
      </c>
      <c r="D37" s="140"/>
      <c r="E37" s="144">
        <v>0.7084337762802223</v>
      </c>
      <c r="F37" s="6"/>
    </row>
    <row r="38" spans="3:6" ht="14.4" customHeight="1" x14ac:dyDescent="0.3">
      <c r="C38" s="137" t="s">
        <v>31</v>
      </c>
      <c r="D38" s="140"/>
      <c r="E38" s="144">
        <v>1.9544077661171454E-2</v>
      </c>
      <c r="F38" s="6"/>
    </row>
    <row r="39" spans="3:6" x14ac:dyDescent="0.3">
      <c r="C39" s="137" t="s">
        <v>32</v>
      </c>
      <c r="D39" s="140"/>
      <c r="E39" s="144">
        <v>-0.54405196235751907</v>
      </c>
      <c r="F39" s="6"/>
    </row>
    <row r="40" spans="3:6" ht="14.4" customHeight="1" x14ac:dyDescent="0.3">
      <c r="C40" s="137" t="s">
        <v>33</v>
      </c>
      <c r="D40" s="140"/>
      <c r="E40" s="144">
        <v>3.9085667770391776E-2</v>
      </c>
      <c r="F40" s="6"/>
    </row>
    <row r="41" spans="3:6" x14ac:dyDescent="0.3">
      <c r="C41" s="137" t="s">
        <v>34</v>
      </c>
      <c r="D41" s="140"/>
      <c r="E41" s="145">
        <v>-1.7471270138903374</v>
      </c>
      <c r="F41" s="6"/>
    </row>
    <row r="42" spans="3:6" x14ac:dyDescent="0.3">
      <c r="C42" s="137" t="s">
        <v>35</v>
      </c>
      <c r="D42" s="140"/>
      <c r="E42" s="145">
        <v>3.5460248422916361</v>
      </c>
      <c r="F42" s="6"/>
    </row>
    <row r="43" spans="3:6" x14ac:dyDescent="0.3">
      <c r="C43" s="137" t="s">
        <v>36</v>
      </c>
      <c r="D43" s="146" t="s">
        <v>37</v>
      </c>
      <c r="E43" s="141">
        <v>-0.93231567168810359</v>
      </c>
      <c r="F43" s="6"/>
    </row>
    <row r="44" spans="3:6" x14ac:dyDescent="0.3">
      <c r="C44" s="137"/>
      <c r="D44" s="146" t="s">
        <v>38</v>
      </c>
      <c r="E44" s="141">
        <v>-0.59644103106894797</v>
      </c>
      <c r="F44" s="6"/>
    </row>
    <row r="45" spans="3:6" x14ac:dyDescent="0.3">
      <c r="C45" s="137"/>
      <c r="D45" s="146" t="s">
        <v>39</v>
      </c>
      <c r="E45" s="141">
        <v>4.8801155467422808E-2</v>
      </c>
      <c r="F45" s="6"/>
    </row>
    <row r="46" spans="3:6" ht="15" thickBot="1" x14ac:dyDescent="0.35">
      <c r="C46" s="126"/>
      <c r="D46" s="147" t="s">
        <v>40</v>
      </c>
      <c r="E46" s="148">
        <v>0.97905009264482579</v>
      </c>
      <c r="F46" s="6"/>
    </row>
    <row r="47" spans="3:6" ht="15" customHeight="1" thickTop="1" x14ac:dyDescent="0.3">
      <c r="C47" s="132" t="s">
        <v>70</v>
      </c>
      <c r="D47" s="132"/>
      <c r="E47" s="132"/>
      <c r="F47" s="6"/>
    </row>
    <row r="49" spans="2:2" x14ac:dyDescent="0.3">
      <c r="B49" t="s">
        <v>72</v>
      </c>
    </row>
    <row r="81" spans="1:17" ht="15" thickBot="1" x14ac:dyDescent="0.35"/>
    <row r="82" spans="1:17" ht="15" customHeight="1" thickTop="1" x14ac:dyDescent="0.3">
      <c r="A82" s="149" t="s">
        <v>45</v>
      </c>
      <c r="B82" s="109" t="s">
        <v>54</v>
      </c>
      <c r="C82" s="110"/>
      <c r="D82" s="110"/>
      <c r="E82" s="110"/>
      <c r="F82" s="110"/>
      <c r="G82" s="110" t="s">
        <v>55</v>
      </c>
      <c r="H82" s="110"/>
      <c r="I82" s="110"/>
      <c r="J82" s="110"/>
      <c r="K82" s="110"/>
      <c r="L82" s="110" t="s">
        <v>56</v>
      </c>
      <c r="M82" s="110"/>
      <c r="N82" s="110"/>
      <c r="O82" s="110"/>
      <c r="P82" s="112"/>
      <c r="Q82" s="134"/>
    </row>
    <row r="83" spans="1:17" ht="15" thickBot="1" x14ac:dyDescent="0.35">
      <c r="A83" s="150"/>
      <c r="B83" s="115" t="s">
        <v>247</v>
      </c>
      <c r="C83" s="116" t="s">
        <v>248</v>
      </c>
      <c r="D83" s="116" t="s">
        <v>249</v>
      </c>
      <c r="E83" s="116" t="s">
        <v>250</v>
      </c>
      <c r="F83" s="116" t="s">
        <v>251</v>
      </c>
      <c r="G83" s="116" t="s">
        <v>247</v>
      </c>
      <c r="H83" s="116" t="s">
        <v>248</v>
      </c>
      <c r="I83" s="116" t="s">
        <v>249</v>
      </c>
      <c r="J83" s="116" t="s">
        <v>250</v>
      </c>
      <c r="K83" s="116" t="s">
        <v>251</v>
      </c>
      <c r="L83" s="116" t="s">
        <v>247</v>
      </c>
      <c r="M83" s="116" t="s">
        <v>248</v>
      </c>
      <c r="N83" s="116" t="s">
        <v>249</v>
      </c>
      <c r="O83" s="116" t="s">
        <v>250</v>
      </c>
      <c r="P83" s="151" t="s">
        <v>251</v>
      </c>
      <c r="Q83" s="134"/>
    </row>
    <row r="84" spans="1:17" ht="15" thickTop="1" x14ac:dyDescent="0.3">
      <c r="A84" s="152" t="s">
        <v>60</v>
      </c>
      <c r="B84" s="121">
        <v>2.4444444444444456E-2</v>
      </c>
      <c r="C84" s="122">
        <v>2.8288543140028245E-2</v>
      </c>
      <c r="D84" s="122">
        <v>7.8383343539497941E-2</v>
      </c>
      <c r="E84" s="122">
        <v>0.17906178489702501</v>
      </c>
      <c r="F84" s="122">
        <v>0.36076134699853551</v>
      </c>
      <c r="G84" s="122">
        <v>7.986406117247237E-2</v>
      </c>
      <c r="H84" s="122">
        <v>0.18257645968489333</v>
      </c>
      <c r="I84" s="122">
        <v>0.22180451127819537</v>
      </c>
      <c r="J84" s="122">
        <v>0.29211087420042636</v>
      </c>
      <c r="K84" s="122">
        <v>0.51807228915662673</v>
      </c>
      <c r="L84" s="122">
        <v>2.6373626373626384E-2</v>
      </c>
      <c r="M84" s="122">
        <v>2.2267206477732771E-2</v>
      </c>
      <c r="N84" s="122">
        <v>3.1713554987212261E-2</v>
      </c>
      <c r="O84" s="122">
        <v>9.2665788317962183E-2</v>
      </c>
      <c r="P84" s="153">
        <v>0.24780526735834002</v>
      </c>
      <c r="Q84" s="134"/>
    </row>
    <row r="85" spans="1:17" x14ac:dyDescent="0.3">
      <c r="A85" s="154" t="s">
        <v>61</v>
      </c>
      <c r="B85" s="155">
        <v>5.1851851851851946E-3</v>
      </c>
      <c r="C85" s="156">
        <v>1.6619519094766604E-2</v>
      </c>
      <c r="D85" s="156">
        <v>5.7562767911818746E-2</v>
      </c>
      <c r="E85" s="156">
        <v>0.14559496567505747</v>
      </c>
      <c r="F85" s="156">
        <v>0.26266471449487566</v>
      </c>
      <c r="G85" s="156">
        <v>5.6924384027187823E-2</v>
      </c>
      <c r="H85" s="156">
        <v>0.18999073215940673</v>
      </c>
      <c r="I85" s="156">
        <v>0.28947368421052666</v>
      </c>
      <c r="J85" s="156">
        <v>0.33901918976545864</v>
      </c>
      <c r="K85" s="156">
        <v>0.2541073384446878</v>
      </c>
      <c r="L85" s="156">
        <v>3.2967032967033002E-3</v>
      </c>
      <c r="M85" s="156">
        <v>9.1093117408906875E-3</v>
      </c>
      <c r="N85" s="156">
        <v>2.6598465473145833E-2</v>
      </c>
      <c r="O85" s="156">
        <v>6.411945542380329E-2</v>
      </c>
      <c r="P85" s="157">
        <v>0.12090981644054262</v>
      </c>
      <c r="Q85" s="134"/>
    </row>
    <row r="86" spans="1:17" x14ac:dyDescent="0.3">
      <c r="A86" s="154" t="s">
        <v>62</v>
      </c>
      <c r="B86" s="155">
        <v>5.0000000000000065E-2</v>
      </c>
      <c r="C86" s="156">
        <v>8.3804809052333798E-2</v>
      </c>
      <c r="D86" s="156">
        <v>0.14268218003674238</v>
      </c>
      <c r="E86" s="156">
        <v>0.19565217391304313</v>
      </c>
      <c r="F86" s="156">
        <v>0.12093704245973631</v>
      </c>
      <c r="G86" s="156">
        <v>0.29226847918436694</v>
      </c>
      <c r="H86" s="156">
        <v>0.28266913809082506</v>
      </c>
      <c r="I86" s="156">
        <v>0.22368421052631629</v>
      </c>
      <c r="J86" s="156">
        <v>0.15351812366737727</v>
      </c>
      <c r="K86" s="156">
        <v>4.3811610076670351E-2</v>
      </c>
      <c r="L86" s="156">
        <v>3.5164835164835199E-2</v>
      </c>
      <c r="M86" s="156">
        <v>6.629554655870433E-2</v>
      </c>
      <c r="N86" s="156">
        <v>8.4910485933503935E-2</v>
      </c>
      <c r="O86" s="156">
        <v>0.10759771629336856</v>
      </c>
      <c r="P86" s="157">
        <v>0.10295291300877889</v>
      </c>
      <c r="Q86" s="134"/>
    </row>
    <row r="87" spans="1:17" x14ac:dyDescent="0.3">
      <c r="A87" s="154" t="s">
        <v>63</v>
      </c>
      <c r="B87" s="155">
        <v>0.19222222222222221</v>
      </c>
      <c r="C87" s="156">
        <v>0.24823196605374789</v>
      </c>
      <c r="D87" s="156">
        <v>0.23515003061849338</v>
      </c>
      <c r="E87" s="156">
        <v>0.15989702517162491</v>
      </c>
      <c r="F87" s="156">
        <v>6.1200585651537347E-2</v>
      </c>
      <c r="G87" s="156">
        <v>0.20050977060322853</v>
      </c>
      <c r="H87" s="156">
        <v>0.11121408711770155</v>
      </c>
      <c r="I87" s="156">
        <v>7.6127819548872197E-2</v>
      </c>
      <c r="J87" s="156">
        <v>4.1577825159914754E-2</v>
      </c>
      <c r="K87" s="156">
        <v>2.519167579408544E-2</v>
      </c>
      <c r="L87" s="156">
        <v>0.18956043956043919</v>
      </c>
      <c r="M87" s="156">
        <v>0.22419028340080965</v>
      </c>
      <c r="N87" s="156">
        <v>0.24654731457800483</v>
      </c>
      <c r="O87" s="156">
        <v>0.24286341677645981</v>
      </c>
      <c r="P87" s="157">
        <v>0.17358339984038312</v>
      </c>
      <c r="Q87" s="134"/>
    </row>
    <row r="88" spans="1:17" x14ac:dyDescent="0.3">
      <c r="A88" s="154" t="s">
        <v>47</v>
      </c>
      <c r="B88" s="155">
        <v>5.0370370370370336E-2</v>
      </c>
      <c r="C88" s="156">
        <v>5.1980198019801936E-2</v>
      </c>
      <c r="D88" s="156">
        <v>5.4500918554807147E-2</v>
      </c>
      <c r="E88" s="156">
        <v>4.1475972540045813E-2</v>
      </c>
      <c r="F88" s="156">
        <v>3.7481698389458369E-2</v>
      </c>
      <c r="G88" s="156">
        <v>4.7578589634664444E-2</v>
      </c>
      <c r="H88" s="156">
        <v>3.9851714550509724E-2</v>
      </c>
      <c r="I88" s="156">
        <v>3.5714285714285712E-2</v>
      </c>
      <c r="J88" s="156">
        <v>3.9445628997867757E-2</v>
      </c>
      <c r="K88" s="156">
        <v>3.1763417305585961E-2</v>
      </c>
      <c r="L88" s="156">
        <v>5.3296703296703302E-2</v>
      </c>
      <c r="M88" s="156">
        <v>4.402834008097168E-2</v>
      </c>
      <c r="N88" s="156">
        <v>6.1892583120204667E-2</v>
      </c>
      <c r="O88" s="156">
        <v>5.0944224857268336E-2</v>
      </c>
      <c r="P88" s="157">
        <v>4.3894652833200279E-2</v>
      </c>
      <c r="Q88" s="134"/>
    </row>
    <row r="89" spans="1:17" x14ac:dyDescent="0.3">
      <c r="A89" s="154" t="s">
        <v>64</v>
      </c>
      <c r="B89" s="155">
        <v>8.851851851851851E-2</v>
      </c>
      <c r="C89" s="156">
        <v>0.13861386138613885</v>
      </c>
      <c r="D89" s="156">
        <v>0.12982241273729322</v>
      </c>
      <c r="E89" s="156">
        <v>0.11327231121281475</v>
      </c>
      <c r="F89" s="156">
        <v>5.973645680819914E-2</v>
      </c>
      <c r="G89" s="156">
        <v>9.8555649957519101E-2</v>
      </c>
      <c r="H89" s="156">
        <v>9.6385542168674787E-2</v>
      </c>
      <c r="I89" s="156">
        <v>7.0488721804511281E-2</v>
      </c>
      <c r="J89" s="156">
        <v>4.7974413646055404E-2</v>
      </c>
      <c r="K89" s="156">
        <v>3.8335158817086559E-2</v>
      </c>
      <c r="L89" s="156">
        <v>8.1868131868131855E-2</v>
      </c>
      <c r="M89" s="156">
        <v>0.12398785425101208</v>
      </c>
      <c r="N89" s="156">
        <v>0.14066496163682865</v>
      </c>
      <c r="O89" s="156">
        <v>0.14009661835748766</v>
      </c>
      <c r="P89" s="157">
        <v>0.1165203511572229</v>
      </c>
      <c r="Q89" s="134"/>
    </row>
    <row r="90" spans="1:17" x14ac:dyDescent="0.3">
      <c r="A90" s="154" t="s">
        <v>65</v>
      </c>
      <c r="B90" s="155">
        <v>0.2862962962962961</v>
      </c>
      <c r="C90" s="156">
        <v>0.18847241867043829</v>
      </c>
      <c r="D90" s="156">
        <v>0.10532761788120013</v>
      </c>
      <c r="E90" s="156">
        <v>4.2334096109839778E-2</v>
      </c>
      <c r="F90" s="156">
        <v>8.7847730600292898E-3</v>
      </c>
      <c r="G90" s="156">
        <v>8.1563296516567588E-2</v>
      </c>
      <c r="H90" s="156">
        <v>1.8535681186283584E-2</v>
      </c>
      <c r="I90" s="156">
        <v>7.5187969924812043E-3</v>
      </c>
      <c r="J90" s="156">
        <v>3.1982942430703633E-3</v>
      </c>
      <c r="K90" s="156">
        <v>3.2858707557502764E-3</v>
      </c>
      <c r="L90" s="156">
        <v>0.30054945054944998</v>
      </c>
      <c r="M90" s="156">
        <v>0.23734817813765163</v>
      </c>
      <c r="N90" s="156">
        <v>0.16368286445012803</v>
      </c>
      <c r="O90" s="156">
        <v>0.10496267018006158</v>
      </c>
      <c r="P90" s="157">
        <v>4.9082202713487809E-2</v>
      </c>
      <c r="Q90" s="134"/>
    </row>
    <row r="91" spans="1:17" x14ac:dyDescent="0.3">
      <c r="A91" s="154" t="s">
        <v>66</v>
      </c>
      <c r="B91" s="155">
        <v>2.111111111111116E-2</v>
      </c>
      <c r="C91" s="156">
        <v>3.0410183875530426E-2</v>
      </c>
      <c r="D91" s="156">
        <v>2.1126760563380313E-2</v>
      </c>
      <c r="E91" s="156">
        <v>1.4874141876430219E-2</v>
      </c>
      <c r="F91" s="156">
        <v>1.0541727672035156E-2</v>
      </c>
      <c r="G91" s="156">
        <v>1.69923534409516E-2</v>
      </c>
      <c r="H91" s="156">
        <v>9.2678405931417972E-3</v>
      </c>
      <c r="I91" s="156">
        <v>1.8796992481203013E-2</v>
      </c>
      <c r="J91" s="156">
        <v>1.2793176972281458E-2</v>
      </c>
      <c r="K91" s="156">
        <v>4.3811610076670386E-3</v>
      </c>
      <c r="L91" s="156">
        <v>2.0329670329670365E-2</v>
      </c>
      <c r="M91" s="156">
        <v>3.0364372469635675E-2</v>
      </c>
      <c r="N91" s="156">
        <v>2.9156010230179018E-2</v>
      </c>
      <c r="O91" s="156">
        <v>2.0202020202020225E-2</v>
      </c>
      <c r="P91" s="157">
        <v>1.3567438148443769E-2</v>
      </c>
      <c r="Q91" s="134"/>
    </row>
    <row r="92" spans="1:17" x14ac:dyDescent="0.3">
      <c r="A92" s="154" t="s">
        <v>67</v>
      </c>
      <c r="B92" s="155">
        <v>9.5555555555555477E-2</v>
      </c>
      <c r="C92" s="156">
        <v>6.8953323903818947E-2</v>
      </c>
      <c r="D92" s="156">
        <v>5.6950398040416489E-2</v>
      </c>
      <c r="E92" s="156">
        <v>2.345537757437071E-2</v>
      </c>
      <c r="F92" s="156">
        <v>4.6852122986822935E-3</v>
      </c>
      <c r="G92" s="156">
        <v>4.6728971962616814E-2</v>
      </c>
      <c r="H92" s="156">
        <v>1.5755329008341049E-2</v>
      </c>
      <c r="I92" s="156">
        <v>7.5187969924812026E-3</v>
      </c>
      <c r="J92" s="156">
        <v>5.3304904051172698E-3</v>
      </c>
      <c r="K92" s="158">
        <v>0</v>
      </c>
      <c r="L92" s="156">
        <v>9.3406593406593366E-2</v>
      </c>
      <c r="M92" s="156">
        <v>8.0971659919028355E-2</v>
      </c>
      <c r="N92" s="156">
        <v>7.5191815856777491E-2</v>
      </c>
      <c r="O92" s="156">
        <v>5.0505050505050476E-2</v>
      </c>
      <c r="P92" s="157">
        <v>2.3942537909018353E-2</v>
      </c>
      <c r="Q92" s="134"/>
    </row>
    <row r="93" spans="1:17" x14ac:dyDescent="0.3">
      <c r="A93" s="154" t="s">
        <v>48</v>
      </c>
      <c r="B93" s="155">
        <v>1.0740740740740726E-2</v>
      </c>
      <c r="C93" s="156">
        <v>2.475247524752482E-2</v>
      </c>
      <c r="D93" s="156">
        <v>3.4598897734231554E-2</v>
      </c>
      <c r="E93" s="156">
        <v>2.1167048054919868E-2</v>
      </c>
      <c r="F93" s="156">
        <v>1.4348462664714519E-2</v>
      </c>
      <c r="G93" s="156">
        <v>2.7187765505522522E-2</v>
      </c>
      <c r="H93" s="156">
        <v>1.6682113067655241E-2</v>
      </c>
      <c r="I93" s="156">
        <v>8.4586466165413425E-3</v>
      </c>
      <c r="J93" s="156">
        <v>1.2793176972281465E-2</v>
      </c>
      <c r="K93" s="156">
        <v>5.4764512595837905E-3</v>
      </c>
      <c r="L93" s="156">
        <v>8.7912087912087895E-3</v>
      </c>
      <c r="M93" s="156">
        <v>1.7712550607287485E-2</v>
      </c>
      <c r="N93" s="156">
        <v>3.171355498721222E-2</v>
      </c>
      <c r="O93" s="156">
        <v>3.4255599472990797E-2</v>
      </c>
      <c r="P93" s="157">
        <v>2.7134876296887503E-2</v>
      </c>
      <c r="Q93" s="134"/>
    </row>
    <row r="94" spans="1:17" x14ac:dyDescent="0.3">
      <c r="A94" s="154" t="s">
        <v>68</v>
      </c>
      <c r="B94" s="155">
        <v>3.7037037037037035E-4</v>
      </c>
      <c r="C94" s="156">
        <v>1.0608203677510617E-3</v>
      </c>
      <c r="D94" s="156">
        <v>1.5309246785058174E-3</v>
      </c>
      <c r="E94" s="156">
        <v>8.0091533180778E-3</v>
      </c>
      <c r="F94" s="156">
        <v>5.270863836017577E-3</v>
      </c>
      <c r="G94" s="156">
        <v>5.9473237043330476E-3</v>
      </c>
      <c r="H94" s="156">
        <v>6.4874884151992617E-3</v>
      </c>
      <c r="I94" s="156">
        <v>5.6390977443609071E-3</v>
      </c>
      <c r="J94" s="156">
        <v>5.3304904051172707E-3</v>
      </c>
      <c r="K94" s="156">
        <v>4.3811610076670395E-3</v>
      </c>
      <c r="L94" s="158">
        <v>0</v>
      </c>
      <c r="M94" s="156">
        <v>1.5182186234817805E-3</v>
      </c>
      <c r="N94" s="156">
        <v>5.1150895140665044E-4</v>
      </c>
      <c r="O94" s="158">
        <v>0</v>
      </c>
      <c r="P94" s="157">
        <v>8.778930566640088E-3</v>
      </c>
      <c r="Q94" s="134"/>
    </row>
    <row r="95" spans="1:17" x14ac:dyDescent="0.3">
      <c r="A95" s="154" t="s">
        <v>69</v>
      </c>
      <c r="B95" s="155">
        <v>7.4074074074074125E-4</v>
      </c>
      <c r="C95" s="156">
        <v>2.4752475247524818E-3</v>
      </c>
      <c r="D95" s="156">
        <v>1.2247397428046568E-3</v>
      </c>
      <c r="E95" s="156">
        <v>6.8649885583523997E-3</v>
      </c>
      <c r="F95" s="156">
        <v>4.3923865300146405E-3</v>
      </c>
      <c r="G95" s="156">
        <v>3.3984706881903157E-3</v>
      </c>
      <c r="H95" s="156">
        <v>7.4142724745134394E-3</v>
      </c>
      <c r="I95" s="156">
        <v>5.6390977443609071E-3</v>
      </c>
      <c r="J95" s="156">
        <v>3.198294243070365E-3</v>
      </c>
      <c r="K95" s="156">
        <v>3.2858707557502764E-3</v>
      </c>
      <c r="L95" s="156">
        <v>1.0989010989010987E-3</v>
      </c>
      <c r="M95" s="156">
        <v>1.5182186234817823E-3</v>
      </c>
      <c r="N95" s="156">
        <v>1.5345268542199518E-3</v>
      </c>
      <c r="O95" s="156">
        <v>1.7566974088713224E-3</v>
      </c>
      <c r="P95" s="157">
        <v>6.3846767757382355E-3</v>
      </c>
      <c r="Q95" s="134"/>
    </row>
    <row r="96" spans="1:17" ht="22.8" x14ac:dyDescent="0.3">
      <c r="A96" s="154" t="s">
        <v>49</v>
      </c>
      <c r="B96" s="155">
        <v>0.16740740740740742</v>
      </c>
      <c r="C96" s="156">
        <v>0.1071428571428571</v>
      </c>
      <c r="D96" s="156">
        <v>7.195345988977353E-2</v>
      </c>
      <c r="E96" s="156">
        <v>3.1750572082379795E-2</v>
      </c>
      <c r="F96" s="156">
        <v>7.3206442166910959E-3</v>
      </c>
      <c r="G96" s="156">
        <v>3.1435853865760442E-2</v>
      </c>
      <c r="H96" s="156">
        <v>6.4874884151992678E-3</v>
      </c>
      <c r="I96" s="156">
        <v>9.3984962406015032E-3</v>
      </c>
      <c r="J96" s="156">
        <v>4.2643923240938218E-3</v>
      </c>
      <c r="K96" s="156">
        <v>2.1905805038335193E-3</v>
      </c>
      <c r="L96" s="156">
        <v>0.17857142857142855</v>
      </c>
      <c r="M96" s="156">
        <v>0.13309716599190327</v>
      </c>
      <c r="N96" s="156">
        <v>9.8209718670076704E-2</v>
      </c>
      <c r="O96" s="156">
        <v>7.9490557751427451E-2</v>
      </c>
      <c r="P96" s="157">
        <v>4.1899441340782141E-2</v>
      </c>
      <c r="Q96" s="134"/>
    </row>
    <row r="97" spans="1:17" x14ac:dyDescent="0.3">
      <c r="A97" s="154" t="s">
        <v>50</v>
      </c>
      <c r="B97" s="159">
        <v>0</v>
      </c>
      <c r="C97" s="158">
        <v>0</v>
      </c>
      <c r="D97" s="156">
        <v>2.1432945499081529E-3</v>
      </c>
      <c r="E97" s="156">
        <v>9.7254004576659333E-3</v>
      </c>
      <c r="F97" s="156">
        <v>3.6017569546120079E-2</v>
      </c>
      <c r="G97" s="156">
        <v>5.0977060322854708E-3</v>
      </c>
      <c r="H97" s="156">
        <v>1.4828544949026886E-2</v>
      </c>
      <c r="I97" s="156">
        <v>1.4097744360902283E-2</v>
      </c>
      <c r="J97" s="156">
        <v>3.4115138592750588E-2</v>
      </c>
      <c r="K97" s="156">
        <v>5.914567360350504E-2</v>
      </c>
      <c r="L97" s="158">
        <v>0</v>
      </c>
      <c r="M97" s="158">
        <v>0</v>
      </c>
      <c r="N97" s="158">
        <v>0</v>
      </c>
      <c r="O97" s="156">
        <v>1.3175230566534904E-3</v>
      </c>
      <c r="P97" s="157">
        <v>1.5163607342378278E-2</v>
      </c>
      <c r="Q97" s="134"/>
    </row>
    <row r="98" spans="1:17" x14ac:dyDescent="0.3">
      <c r="A98" s="154" t="s">
        <v>74</v>
      </c>
      <c r="B98" s="159">
        <v>0</v>
      </c>
      <c r="C98" s="158">
        <v>0</v>
      </c>
      <c r="D98" s="158">
        <v>0</v>
      </c>
      <c r="E98" s="156">
        <v>5.7208237986270316E-4</v>
      </c>
      <c r="F98" s="156">
        <v>2.3426061493411481E-3</v>
      </c>
      <c r="G98" s="156">
        <v>8.4961767204757991E-4</v>
      </c>
      <c r="H98" s="158">
        <v>0</v>
      </c>
      <c r="I98" s="156">
        <v>1.879699248120305E-3</v>
      </c>
      <c r="J98" s="156">
        <v>2.1321961620469126E-3</v>
      </c>
      <c r="K98" s="156">
        <v>4.3811610076670386E-3</v>
      </c>
      <c r="L98" s="158">
        <v>0</v>
      </c>
      <c r="M98" s="158">
        <v>0</v>
      </c>
      <c r="N98" s="158">
        <v>0</v>
      </c>
      <c r="O98" s="158">
        <v>0</v>
      </c>
      <c r="P98" s="157">
        <v>3.9904229848364145E-4</v>
      </c>
      <c r="Q98" s="134"/>
    </row>
    <row r="99" spans="1:17" x14ac:dyDescent="0.3">
      <c r="A99" s="154" t="s">
        <v>75</v>
      </c>
      <c r="B99" s="159">
        <v>0</v>
      </c>
      <c r="C99" s="158">
        <v>0</v>
      </c>
      <c r="D99" s="156">
        <v>6.123698714023295E-4</v>
      </c>
      <c r="E99" s="156">
        <v>8.581235697940504E-4</v>
      </c>
      <c r="F99" s="156">
        <v>2.0497803806735033E-3</v>
      </c>
      <c r="G99" s="156">
        <v>8.4961767204757991E-4</v>
      </c>
      <c r="H99" s="158">
        <v>0</v>
      </c>
      <c r="I99" s="156">
        <v>2.8195488721804536E-3</v>
      </c>
      <c r="J99" s="156">
        <v>3.1982942430703624E-3</v>
      </c>
      <c r="K99" s="158">
        <v>0</v>
      </c>
      <c r="L99" s="158">
        <v>0</v>
      </c>
      <c r="M99" s="158">
        <v>0</v>
      </c>
      <c r="N99" s="158">
        <v>0</v>
      </c>
      <c r="O99" s="156">
        <v>4.3917435221783169E-4</v>
      </c>
      <c r="P99" s="157">
        <v>1.5961691939345571E-3</v>
      </c>
      <c r="Q99" s="134"/>
    </row>
    <row r="100" spans="1:17" x14ac:dyDescent="0.3">
      <c r="A100" s="154" t="s">
        <v>76</v>
      </c>
      <c r="B100" s="155">
        <v>7.0370370370370448E-3</v>
      </c>
      <c r="C100" s="156">
        <v>9.1937765205092024E-3</v>
      </c>
      <c r="D100" s="156">
        <v>6.4298836497244513E-3</v>
      </c>
      <c r="E100" s="156">
        <v>5.434782608695652E-3</v>
      </c>
      <c r="F100" s="156">
        <v>1.4641288433382175E-3</v>
      </c>
      <c r="G100" s="156">
        <v>4.2480883602378956E-3</v>
      </c>
      <c r="H100" s="156">
        <v>1.853568118628362E-3</v>
      </c>
      <c r="I100" s="156">
        <v>9.3984962406015011E-4</v>
      </c>
      <c r="J100" s="158">
        <v>0</v>
      </c>
      <c r="K100" s="156">
        <v>2.1905805038335189E-3</v>
      </c>
      <c r="L100" s="156">
        <v>7.6923076923076884E-3</v>
      </c>
      <c r="M100" s="156">
        <v>7.5910931174089178E-3</v>
      </c>
      <c r="N100" s="156">
        <v>7.6726342710997679E-3</v>
      </c>
      <c r="O100" s="156">
        <v>8.7834870443566151E-3</v>
      </c>
      <c r="P100" s="157">
        <v>6.3846767757382303E-3</v>
      </c>
      <c r="Q100" s="134"/>
    </row>
    <row r="101" spans="1:17" x14ac:dyDescent="0.3">
      <c r="A101" s="154" t="s">
        <v>77</v>
      </c>
      <c r="B101" s="159">
        <v>0</v>
      </c>
      <c r="C101" s="158">
        <v>0</v>
      </c>
      <c r="D101" s="156">
        <v>2.1432945499081455E-3</v>
      </c>
      <c r="E101" s="156">
        <v>1.0869565217391313E-2</v>
      </c>
      <c r="F101" s="156">
        <v>3.9238653001464133E-2</v>
      </c>
      <c r="G101" s="156">
        <v>8.4961767204757991E-4</v>
      </c>
      <c r="H101" s="156">
        <v>1.3901760889712711E-2</v>
      </c>
      <c r="I101" s="156">
        <v>1.2218045112781947E-2</v>
      </c>
      <c r="J101" s="156">
        <v>2.2388059701492546E-2</v>
      </c>
      <c r="K101" s="156">
        <v>0.10076670317634186</v>
      </c>
      <c r="L101" s="158">
        <v>0</v>
      </c>
      <c r="M101" s="158">
        <v>0</v>
      </c>
      <c r="N101" s="158">
        <v>0</v>
      </c>
      <c r="O101" s="156">
        <v>3.5133948177426453E-3</v>
      </c>
      <c r="P101" s="157">
        <v>1.1572226656025537E-2</v>
      </c>
      <c r="Q101" s="134"/>
    </row>
    <row r="102" spans="1:17" x14ac:dyDescent="0.3">
      <c r="A102" s="154" t="s">
        <v>78</v>
      </c>
      <c r="B102" s="155">
        <v>7.4074074074074396E-4</v>
      </c>
      <c r="C102" s="156">
        <v>2.8288543140028389E-3</v>
      </c>
      <c r="D102" s="156">
        <v>1.8371096142069814E-2</v>
      </c>
      <c r="E102" s="156">
        <v>3.175057208237976E-2</v>
      </c>
      <c r="F102" s="156">
        <v>8.4919472913616442E-2</v>
      </c>
      <c r="G102" s="156">
        <v>8.4961767204757895E-3</v>
      </c>
      <c r="H102" s="156">
        <v>3.3364226135310426E-2</v>
      </c>
      <c r="I102" s="156">
        <v>3.0075187969924859E-2</v>
      </c>
      <c r="J102" s="156">
        <v>7.4626865671641757E-2</v>
      </c>
      <c r="K102" s="156">
        <v>0.15991237677984649</v>
      </c>
      <c r="L102" s="156">
        <v>5.494505494505514E-4</v>
      </c>
      <c r="M102" s="156">
        <v>2.5303643724696435E-3</v>
      </c>
      <c r="N102" s="156">
        <v>6.1381074168797992E-3</v>
      </c>
      <c r="O102" s="156">
        <v>2.1080368906455853E-2</v>
      </c>
      <c r="P102" s="157">
        <v>4.4293695131683949E-2</v>
      </c>
      <c r="Q102" s="134"/>
    </row>
    <row r="103" spans="1:17" x14ac:dyDescent="0.3">
      <c r="A103" s="154" t="s">
        <v>79</v>
      </c>
      <c r="B103" s="155">
        <v>1.2962962962962989E-2</v>
      </c>
      <c r="C103" s="156">
        <v>5.7991513437058086E-2</v>
      </c>
      <c r="D103" s="156">
        <v>0.13808940600122468</v>
      </c>
      <c r="E103" s="156">
        <v>0.17791762013729959</v>
      </c>
      <c r="F103" s="156">
        <v>0.29224011713030745</v>
      </c>
      <c r="G103" s="156">
        <v>0.10280373831775697</v>
      </c>
      <c r="H103" s="156">
        <v>0.12882298424467087</v>
      </c>
      <c r="I103" s="156">
        <v>0.16259398496240601</v>
      </c>
      <c r="J103" s="156">
        <v>0.27611940298507454</v>
      </c>
      <c r="K103" s="156">
        <v>0.37787513691128177</v>
      </c>
      <c r="L103" s="156">
        <v>8.791208791208812E-3</v>
      </c>
      <c r="M103" s="156">
        <v>3.137651821862357E-2</v>
      </c>
      <c r="N103" s="156">
        <v>7.7237851662404225E-2</v>
      </c>
      <c r="O103" s="156">
        <v>0.16117698726394394</v>
      </c>
      <c r="P103" s="157">
        <v>0.25418994413407847</v>
      </c>
      <c r="Q103" s="134"/>
    </row>
    <row r="104" spans="1:17" x14ac:dyDescent="0.3">
      <c r="A104" s="154" t="s">
        <v>80</v>
      </c>
      <c r="B104" s="155">
        <v>7.4074074074074287E-4</v>
      </c>
      <c r="C104" s="156">
        <v>1.4144271570014173E-3</v>
      </c>
      <c r="D104" s="156">
        <v>5.2051439069197847E-3</v>
      </c>
      <c r="E104" s="156">
        <v>6.0068649885583678E-3</v>
      </c>
      <c r="F104" s="156">
        <v>1.1127379209370424E-2</v>
      </c>
      <c r="G104" s="156">
        <v>5.947323704333058E-3</v>
      </c>
      <c r="H104" s="156">
        <v>3.7071362372567231E-3</v>
      </c>
      <c r="I104" s="156">
        <v>7.5187969924812147E-3</v>
      </c>
      <c r="J104" s="156">
        <v>9.5948827292110985E-3</v>
      </c>
      <c r="K104" s="156">
        <v>1.5334063526834616E-2</v>
      </c>
      <c r="L104" s="156">
        <v>1.0989010989011017E-3</v>
      </c>
      <c r="M104" s="156">
        <v>5.0607287449392854E-4</v>
      </c>
      <c r="N104" s="156">
        <v>2.0460358056266031E-3</v>
      </c>
      <c r="O104" s="156">
        <v>6.1484409310496356E-3</v>
      </c>
      <c r="P104" s="157">
        <v>7.5818036711891535E-3</v>
      </c>
      <c r="Q104" s="134"/>
    </row>
    <row r="105" spans="1:17" x14ac:dyDescent="0.3">
      <c r="A105" s="154" t="s">
        <v>81</v>
      </c>
      <c r="B105" s="155">
        <v>3.3333333333333414E-3</v>
      </c>
      <c r="C105" s="156">
        <v>2.0862800565770886E-2</v>
      </c>
      <c r="D105" s="156">
        <v>7.1034905082670075E-2</v>
      </c>
      <c r="E105" s="156">
        <v>0.10268878718535464</v>
      </c>
      <c r="F105" s="156">
        <v>0.11244509516837492</v>
      </c>
      <c r="G105" s="156">
        <v>5.0127442650807097E-2</v>
      </c>
      <c r="H105" s="156">
        <v>8.8971269694161387E-2</v>
      </c>
      <c r="I105" s="156">
        <v>6.7669172932330809E-2</v>
      </c>
      <c r="J105" s="156">
        <v>8.8486140724946746E-2</v>
      </c>
      <c r="K105" s="156">
        <v>0.13143483023001101</v>
      </c>
      <c r="L105" s="156">
        <v>1.6483516483516497E-3</v>
      </c>
      <c r="M105" s="156">
        <v>8.0971659919028272E-3</v>
      </c>
      <c r="N105" s="156">
        <v>3.4271099744245491E-2</v>
      </c>
      <c r="O105" s="156">
        <v>8.3443126921387736E-2</v>
      </c>
      <c r="P105" s="157">
        <v>0.13447725458898635</v>
      </c>
      <c r="Q105" s="134"/>
    </row>
    <row r="106" spans="1:17" x14ac:dyDescent="0.3">
      <c r="A106" s="154" t="s">
        <v>82</v>
      </c>
      <c r="B106" s="155">
        <v>7.0370370370370361E-3</v>
      </c>
      <c r="C106" s="156">
        <v>6.6831683168316836E-2</v>
      </c>
      <c r="D106" s="156">
        <v>0.17911818738518026</v>
      </c>
      <c r="E106" s="156">
        <v>0.20251716247139601</v>
      </c>
      <c r="F106" s="156">
        <v>0.1256222547584189</v>
      </c>
      <c r="G106" s="156">
        <v>0.15293118096856401</v>
      </c>
      <c r="H106" s="156">
        <v>0.13901760889712692</v>
      </c>
      <c r="I106" s="156">
        <v>0.1146616541353383</v>
      </c>
      <c r="J106" s="156">
        <v>0.12899786780383812</v>
      </c>
      <c r="K106" s="156">
        <v>7.5575027382256285E-2</v>
      </c>
      <c r="L106" s="156">
        <v>4.9450549450549613E-3</v>
      </c>
      <c r="M106" s="156">
        <v>2.9352226720647828E-2</v>
      </c>
      <c r="N106" s="156">
        <v>9.2071611253197114E-2</v>
      </c>
      <c r="O106" s="156">
        <v>0.19675010979358859</v>
      </c>
      <c r="P106" s="157">
        <v>0.23663208300079788</v>
      </c>
      <c r="Q106" s="134"/>
    </row>
    <row r="107" spans="1:17" x14ac:dyDescent="0.3">
      <c r="A107" s="154" t="s">
        <v>83</v>
      </c>
      <c r="B107" s="155">
        <v>0.27518518518518453</v>
      </c>
      <c r="C107" s="156">
        <v>0.36173974540311132</v>
      </c>
      <c r="D107" s="156">
        <v>0.23759951010410318</v>
      </c>
      <c r="E107" s="156">
        <v>8.3524027459954228E-2</v>
      </c>
      <c r="F107" s="156">
        <v>8.7847730600292915E-3</v>
      </c>
      <c r="G107" s="156">
        <v>0.21325403568394222</v>
      </c>
      <c r="H107" s="156">
        <v>4.8192771084337352E-2</v>
      </c>
      <c r="I107" s="156">
        <v>1.4097744360902258E-2</v>
      </c>
      <c r="J107" s="156">
        <v>3.1982942430703659E-3</v>
      </c>
      <c r="K107" s="156">
        <v>3.2858707557502764E-3</v>
      </c>
      <c r="L107" s="156">
        <v>0.23846153846153872</v>
      </c>
      <c r="M107" s="156">
        <v>0.35222672064777355</v>
      </c>
      <c r="N107" s="156">
        <v>0.34936061381074168</v>
      </c>
      <c r="O107" s="156">
        <v>0.23144488361879623</v>
      </c>
      <c r="P107" s="157">
        <v>7.9808459696727757E-2</v>
      </c>
      <c r="Q107" s="134"/>
    </row>
    <row r="108" spans="1:17" x14ac:dyDescent="0.3">
      <c r="A108" s="154" t="s">
        <v>84</v>
      </c>
      <c r="B108" s="155">
        <v>0.25888888888888861</v>
      </c>
      <c r="C108" s="156">
        <v>0.2323196605374819</v>
      </c>
      <c r="D108" s="156">
        <v>0.11512553582363735</v>
      </c>
      <c r="E108" s="156">
        <v>2.4885583524027425E-2</v>
      </c>
      <c r="F108" s="156">
        <v>2.6354319180087898E-3</v>
      </c>
      <c r="G108" s="156">
        <v>0.11724723874256579</v>
      </c>
      <c r="H108" s="156">
        <v>1.8535681186283577E-2</v>
      </c>
      <c r="I108" s="156">
        <v>4.6992481203007525E-3</v>
      </c>
      <c r="J108" s="156">
        <v>1.0660980810234559E-3</v>
      </c>
      <c r="K108" s="158">
        <v>0</v>
      </c>
      <c r="L108" s="156">
        <v>0.25824175824175843</v>
      </c>
      <c r="M108" s="156">
        <v>0.2641700404858302</v>
      </c>
      <c r="N108" s="156">
        <v>0.20358056265984656</v>
      </c>
      <c r="O108" s="156">
        <v>9.8375054896794031E-2</v>
      </c>
      <c r="P108" s="157">
        <v>1.9952114924181974E-2</v>
      </c>
      <c r="Q108" s="134"/>
    </row>
    <row r="109" spans="1:17" x14ac:dyDescent="0.3">
      <c r="A109" s="154" t="s">
        <v>85</v>
      </c>
      <c r="B109" s="159">
        <v>0</v>
      </c>
      <c r="C109" s="156">
        <v>3.5360678925035367E-4</v>
      </c>
      <c r="D109" s="156">
        <v>9.1855480710349149E-4</v>
      </c>
      <c r="E109" s="156">
        <v>5.7208237986270186E-4</v>
      </c>
      <c r="F109" s="158">
        <v>0</v>
      </c>
      <c r="G109" s="158">
        <v>0</v>
      </c>
      <c r="H109" s="158">
        <v>0</v>
      </c>
      <c r="I109" s="158">
        <v>0</v>
      </c>
      <c r="J109" s="158">
        <v>0</v>
      </c>
      <c r="K109" s="158">
        <v>0</v>
      </c>
      <c r="L109" s="158">
        <v>0</v>
      </c>
      <c r="M109" s="156">
        <v>5.06072874493928E-4</v>
      </c>
      <c r="N109" s="158">
        <v>0</v>
      </c>
      <c r="O109" s="156">
        <v>1.3175230566534902E-3</v>
      </c>
      <c r="P109" s="157">
        <v>7.980845969672815E-4</v>
      </c>
      <c r="Q109" s="134"/>
    </row>
    <row r="110" spans="1:17" x14ac:dyDescent="0.3">
      <c r="A110" s="154" t="s">
        <v>86</v>
      </c>
      <c r="B110" s="155">
        <v>1.1111111111111131E-3</v>
      </c>
      <c r="C110" s="156">
        <v>1.4144271570014184E-3</v>
      </c>
      <c r="D110" s="156">
        <v>6.1236987140232929E-4</v>
      </c>
      <c r="E110" s="156">
        <v>2.8604118993134995E-4</v>
      </c>
      <c r="F110" s="158">
        <v>0</v>
      </c>
      <c r="G110" s="156">
        <v>8.4961767204757861E-4</v>
      </c>
      <c r="H110" s="156">
        <v>9.2678405931417992E-4</v>
      </c>
      <c r="I110" s="158">
        <v>0</v>
      </c>
      <c r="J110" s="158">
        <v>0</v>
      </c>
      <c r="K110" s="158">
        <v>0</v>
      </c>
      <c r="L110" s="156">
        <v>1.0989010989011026E-3</v>
      </c>
      <c r="M110" s="156">
        <v>1.5182186234817866E-3</v>
      </c>
      <c r="N110" s="156">
        <v>1.0230179028133002E-3</v>
      </c>
      <c r="O110" s="156">
        <v>4.3917435221783294E-4</v>
      </c>
      <c r="P110" s="160">
        <v>0</v>
      </c>
      <c r="Q110" s="134"/>
    </row>
    <row r="111" spans="1:17" x14ac:dyDescent="0.3">
      <c r="A111" s="154" t="s">
        <v>87</v>
      </c>
      <c r="B111" s="155">
        <v>7.4074074074074125E-4</v>
      </c>
      <c r="C111" s="156">
        <v>1.7680339462517697E-3</v>
      </c>
      <c r="D111" s="156">
        <v>9.1855480710349192E-4</v>
      </c>
      <c r="E111" s="158">
        <v>0</v>
      </c>
      <c r="F111" s="158">
        <v>0</v>
      </c>
      <c r="G111" s="158">
        <v>0</v>
      </c>
      <c r="H111" s="158">
        <v>0</v>
      </c>
      <c r="I111" s="158">
        <v>0</v>
      </c>
      <c r="J111" s="158">
        <v>0</v>
      </c>
      <c r="K111" s="158">
        <v>0</v>
      </c>
      <c r="L111" s="156">
        <v>5.4945054945055075E-4</v>
      </c>
      <c r="M111" s="156">
        <v>1.0121457489878562E-3</v>
      </c>
      <c r="N111" s="156">
        <v>2.5575447570332526E-3</v>
      </c>
      <c r="O111" s="156">
        <v>8.7834870443566468E-4</v>
      </c>
      <c r="P111" s="160">
        <v>0</v>
      </c>
      <c r="Q111" s="134"/>
    </row>
    <row r="112" spans="1:17" x14ac:dyDescent="0.3">
      <c r="A112" s="154" t="s">
        <v>88</v>
      </c>
      <c r="B112" s="155">
        <v>0.31592592592592539</v>
      </c>
      <c r="C112" s="156">
        <v>0.11562942008486565</v>
      </c>
      <c r="D112" s="156">
        <v>6.0930802204531544E-2</v>
      </c>
      <c r="E112" s="156">
        <v>8.581235697940514E-3</v>
      </c>
      <c r="F112" s="156">
        <v>2.9282576866764313E-4</v>
      </c>
      <c r="G112" s="156">
        <v>4.9277824978759599E-2</v>
      </c>
      <c r="H112" s="156">
        <v>3.7071362372567223E-3</v>
      </c>
      <c r="I112" s="158">
        <v>0</v>
      </c>
      <c r="J112" s="158">
        <v>0</v>
      </c>
      <c r="K112" s="158">
        <v>0</v>
      </c>
      <c r="L112" s="156">
        <v>0.36373626373626367</v>
      </c>
      <c r="M112" s="156">
        <v>0.17257085020242893</v>
      </c>
      <c r="N112" s="156">
        <v>0.10281329923273654</v>
      </c>
      <c r="O112" s="156">
        <v>5.5335968379446709E-2</v>
      </c>
      <c r="P112" s="157">
        <v>7.1827613727055029E-3</v>
      </c>
      <c r="Q112" s="134"/>
    </row>
    <row r="113" spans="1:17" x14ac:dyDescent="0.3">
      <c r="A113" s="154" t="s">
        <v>89</v>
      </c>
      <c r="B113" s="155">
        <v>1.1111111111111126E-3</v>
      </c>
      <c r="C113" s="156">
        <v>1.0608203677510645E-3</v>
      </c>
      <c r="D113" s="156">
        <v>6.1236987140233048E-4</v>
      </c>
      <c r="E113" s="158">
        <v>0</v>
      </c>
      <c r="F113" s="158">
        <v>0</v>
      </c>
      <c r="G113" s="156">
        <v>8.4961767204757958E-4</v>
      </c>
      <c r="H113" s="158">
        <v>0</v>
      </c>
      <c r="I113" s="158">
        <v>0</v>
      </c>
      <c r="J113" s="158">
        <v>0</v>
      </c>
      <c r="K113" s="158">
        <v>0</v>
      </c>
      <c r="L113" s="156">
        <v>1.0989010989011039E-3</v>
      </c>
      <c r="M113" s="156">
        <v>5.0607287449392984E-4</v>
      </c>
      <c r="N113" s="156">
        <v>1.5345268542199502E-3</v>
      </c>
      <c r="O113" s="156">
        <v>4.3917435221783234E-4</v>
      </c>
      <c r="P113" s="160">
        <v>0</v>
      </c>
      <c r="Q113" s="134"/>
    </row>
    <row r="114" spans="1:17" x14ac:dyDescent="0.3">
      <c r="A114" s="154" t="s">
        <v>90</v>
      </c>
      <c r="B114" s="159">
        <v>0</v>
      </c>
      <c r="C114" s="158">
        <v>0</v>
      </c>
      <c r="D114" s="158">
        <v>0</v>
      </c>
      <c r="E114" s="156">
        <v>2.2883295194508057E-3</v>
      </c>
      <c r="F114" s="156">
        <v>1.1127379209370456E-2</v>
      </c>
      <c r="G114" s="158">
        <v>0</v>
      </c>
      <c r="H114" s="156">
        <v>2.7803521779425386E-3</v>
      </c>
      <c r="I114" s="156">
        <v>1.3157894736842134E-2</v>
      </c>
      <c r="J114" s="156">
        <v>1.4925373134328358E-2</v>
      </c>
      <c r="K114" s="156">
        <v>1.3143483023001116E-2</v>
      </c>
      <c r="L114" s="158">
        <v>0</v>
      </c>
      <c r="M114" s="158">
        <v>0</v>
      </c>
      <c r="N114" s="158">
        <v>0</v>
      </c>
      <c r="O114" s="158">
        <v>0</v>
      </c>
      <c r="P114" s="157">
        <v>1.1971268954509182E-3</v>
      </c>
      <c r="Q114" s="134"/>
    </row>
    <row r="115" spans="1:17" x14ac:dyDescent="0.3">
      <c r="A115" s="154" t="s">
        <v>91</v>
      </c>
      <c r="B115" s="159">
        <v>0</v>
      </c>
      <c r="C115" s="156">
        <v>1.0608203677510634E-3</v>
      </c>
      <c r="D115" s="156">
        <v>3.0618493570116379E-3</v>
      </c>
      <c r="E115" s="156">
        <v>2.0594965675057191E-2</v>
      </c>
      <c r="F115" s="156">
        <v>3.5431918008784737E-2</v>
      </c>
      <c r="G115" s="156">
        <v>1.1894647408666097E-2</v>
      </c>
      <c r="H115" s="156">
        <v>3.2437442075996241E-2</v>
      </c>
      <c r="I115" s="156">
        <v>5.7330827067669204E-2</v>
      </c>
      <c r="J115" s="156">
        <v>4.7974413646055404E-2</v>
      </c>
      <c r="K115" s="156">
        <v>2.1905805038335148E-2</v>
      </c>
      <c r="L115" s="158">
        <v>0</v>
      </c>
      <c r="M115" s="156">
        <v>5.0607287449392919E-4</v>
      </c>
      <c r="N115" s="156">
        <v>1.0230179028133015E-3</v>
      </c>
      <c r="O115" s="156">
        <v>2.1958717610891547E-3</v>
      </c>
      <c r="P115" s="157">
        <v>9.1779728651237048E-3</v>
      </c>
      <c r="Q115" s="134"/>
    </row>
    <row r="116" spans="1:17" x14ac:dyDescent="0.3">
      <c r="A116" s="154" t="s">
        <v>92</v>
      </c>
      <c r="B116" s="155">
        <v>5.5555555555555584E-3</v>
      </c>
      <c r="C116" s="156">
        <v>1.8387553041018401E-2</v>
      </c>
      <c r="D116" s="156">
        <v>3.3680342927127974E-2</v>
      </c>
      <c r="E116" s="156">
        <v>0.11584668192219691</v>
      </c>
      <c r="F116" s="156">
        <v>0.11800878477306027</v>
      </c>
      <c r="G116" s="156">
        <v>6.5420560747663503E-2</v>
      </c>
      <c r="H116" s="156">
        <v>0.16218721037998146</v>
      </c>
      <c r="I116" s="156">
        <v>0.21240601503759421</v>
      </c>
      <c r="J116" s="156">
        <v>0.14285714285714293</v>
      </c>
      <c r="K116" s="156">
        <v>4.7097480832420657E-2</v>
      </c>
      <c r="L116" s="156">
        <v>4.3956043956044103E-3</v>
      </c>
      <c r="M116" s="156">
        <v>1.0627530364372476E-2</v>
      </c>
      <c r="N116" s="156">
        <v>2.0460358056265976E-2</v>
      </c>
      <c r="O116" s="156">
        <v>2.5911286780852028E-2</v>
      </c>
      <c r="P116" s="157">
        <v>8.0606544293695223E-2</v>
      </c>
      <c r="Q116" s="134"/>
    </row>
    <row r="117" spans="1:17" x14ac:dyDescent="0.3">
      <c r="A117" s="154" t="s">
        <v>93</v>
      </c>
      <c r="B117" s="155">
        <v>3.7037037037037117E-3</v>
      </c>
      <c r="C117" s="156">
        <v>7.7793493635077912E-3</v>
      </c>
      <c r="D117" s="156">
        <v>6.42988364972444E-3</v>
      </c>
      <c r="E117" s="156">
        <v>7.1510297482837819E-3</v>
      </c>
      <c r="F117" s="156">
        <v>3.5139092240117154E-3</v>
      </c>
      <c r="G117" s="156">
        <v>1.2744265080713685E-2</v>
      </c>
      <c r="H117" s="156">
        <v>9.2678405931417972E-3</v>
      </c>
      <c r="I117" s="156">
        <v>8.4586466165413494E-3</v>
      </c>
      <c r="J117" s="156">
        <v>4.2643923240938226E-3</v>
      </c>
      <c r="K117" s="156">
        <v>1.0952902519167592E-3</v>
      </c>
      <c r="L117" s="156">
        <v>3.296703296703301E-3</v>
      </c>
      <c r="M117" s="156">
        <v>5.566801619433198E-3</v>
      </c>
      <c r="N117" s="156">
        <v>8.1841432225063949E-3</v>
      </c>
      <c r="O117" s="156">
        <v>4.830917874396148E-3</v>
      </c>
      <c r="P117" s="157">
        <v>2.793296089385478E-3</v>
      </c>
      <c r="Q117" s="134"/>
    </row>
    <row r="118" spans="1:17" x14ac:dyDescent="0.3">
      <c r="A118" s="154" t="s">
        <v>94</v>
      </c>
      <c r="B118" s="155">
        <v>2.2222222222222283E-3</v>
      </c>
      <c r="C118" s="156">
        <v>6.7185289957567155E-3</v>
      </c>
      <c r="D118" s="156">
        <v>1.5309246785058178E-2</v>
      </c>
      <c r="E118" s="156">
        <v>5.3489702517162431E-2</v>
      </c>
      <c r="F118" s="156">
        <v>5.2122986822840361E-2</v>
      </c>
      <c r="G118" s="156">
        <v>3.4834324553950718E-2</v>
      </c>
      <c r="H118" s="156">
        <v>8.8971269694161262E-2</v>
      </c>
      <c r="I118" s="156">
        <v>8.4586466165413363E-2</v>
      </c>
      <c r="J118" s="156">
        <v>6.7164179104477695E-2</v>
      </c>
      <c r="K118" s="156">
        <v>2.0810514786418377E-2</v>
      </c>
      <c r="L118" s="156">
        <v>1.0989010989011028E-3</v>
      </c>
      <c r="M118" s="156">
        <v>4.0485829959514249E-3</v>
      </c>
      <c r="N118" s="156">
        <v>8.6956521739130644E-3</v>
      </c>
      <c r="O118" s="156">
        <v>1.0101010101010102E-2</v>
      </c>
      <c r="P118" s="157">
        <v>3.2322426177174811E-2</v>
      </c>
      <c r="Q118" s="134"/>
    </row>
    <row r="119" spans="1:17" x14ac:dyDescent="0.3">
      <c r="A119" s="154" t="s">
        <v>95</v>
      </c>
      <c r="B119" s="155">
        <v>2.5925925925925951E-3</v>
      </c>
      <c r="C119" s="156">
        <v>1.4144271570014143E-2</v>
      </c>
      <c r="D119" s="156">
        <v>4.1641151255358402E-2</v>
      </c>
      <c r="E119" s="156">
        <v>0.113558352402746</v>
      </c>
      <c r="F119" s="156">
        <v>9.341142020497778E-2</v>
      </c>
      <c r="G119" s="156">
        <v>8.4961767204757815E-2</v>
      </c>
      <c r="H119" s="156">
        <v>0.18350324374420748</v>
      </c>
      <c r="I119" s="156">
        <v>0.19172932330827069</v>
      </c>
      <c r="J119" s="156">
        <v>0.11087420042643933</v>
      </c>
      <c r="K119" s="156">
        <v>2.8477546549835735E-2</v>
      </c>
      <c r="L119" s="156">
        <v>2.1978021978022026E-3</v>
      </c>
      <c r="M119" s="156">
        <v>8.0971659919028306E-3</v>
      </c>
      <c r="N119" s="156">
        <v>2.0971867007672663E-2</v>
      </c>
      <c r="O119" s="156">
        <v>3.1181379007465964E-2</v>
      </c>
      <c r="P119" s="157">
        <v>5.3870710295291252E-2</v>
      </c>
      <c r="Q119" s="134"/>
    </row>
    <row r="120" spans="1:17" x14ac:dyDescent="0.3">
      <c r="A120" s="154" t="s">
        <v>96</v>
      </c>
      <c r="B120" s="155">
        <v>5.7407407407407622E-2</v>
      </c>
      <c r="C120" s="156">
        <v>5.4101838755304187E-2</v>
      </c>
      <c r="D120" s="156">
        <v>4.3784445805266477E-2</v>
      </c>
      <c r="E120" s="156">
        <v>2.4027459954233367E-2</v>
      </c>
      <c r="F120" s="156">
        <v>7.0278184480234152E-3</v>
      </c>
      <c r="G120" s="156">
        <v>5.2676295666949861E-2</v>
      </c>
      <c r="H120" s="156">
        <v>2.6876737720111232E-2</v>
      </c>
      <c r="I120" s="156">
        <v>1.5037593984962398E-2</v>
      </c>
      <c r="J120" s="156">
        <v>6.3965884861407274E-3</v>
      </c>
      <c r="K120" s="156">
        <v>2.1905805038335197E-3</v>
      </c>
      <c r="L120" s="156">
        <v>5.8241758241758423E-2</v>
      </c>
      <c r="M120" s="156">
        <v>6.2246963562753096E-2</v>
      </c>
      <c r="N120" s="156">
        <v>4.1432225063938663E-2</v>
      </c>
      <c r="O120" s="156">
        <v>4.2160737812911762E-2</v>
      </c>
      <c r="P120" s="157">
        <v>1.5163607342378321E-2</v>
      </c>
      <c r="Q120" s="134"/>
    </row>
    <row r="121" spans="1:17" x14ac:dyDescent="0.3">
      <c r="A121" s="154" t="s">
        <v>97</v>
      </c>
      <c r="B121" s="155">
        <v>5.0740740740740746E-2</v>
      </c>
      <c r="C121" s="156">
        <v>3.2178217821782137E-2</v>
      </c>
      <c r="D121" s="156">
        <v>2.388242498469078E-2</v>
      </c>
      <c r="E121" s="156">
        <v>1.2299771167048073E-2</v>
      </c>
      <c r="F121" s="156">
        <v>1.7569546120058566E-3</v>
      </c>
      <c r="G121" s="156">
        <v>3.3984706881903193E-2</v>
      </c>
      <c r="H121" s="156">
        <v>1.390176088971269E-2</v>
      </c>
      <c r="I121" s="156">
        <v>3.7593984962406022E-3</v>
      </c>
      <c r="J121" s="156">
        <v>1.0660980810234559E-3</v>
      </c>
      <c r="K121" s="158">
        <v>0</v>
      </c>
      <c r="L121" s="156">
        <v>5.0549450549450439E-2</v>
      </c>
      <c r="M121" s="156">
        <v>4.4534412955465653E-2</v>
      </c>
      <c r="N121" s="156">
        <v>2.4552429667519172E-2</v>
      </c>
      <c r="O121" s="156">
        <v>2.1080368906455867E-2</v>
      </c>
      <c r="P121" s="157">
        <v>7.5818036711891475E-3</v>
      </c>
      <c r="Q121" s="134"/>
    </row>
    <row r="122" spans="1:17" x14ac:dyDescent="0.3">
      <c r="A122" s="154" t="s">
        <v>98</v>
      </c>
      <c r="B122" s="159">
        <v>0</v>
      </c>
      <c r="C122" s="156">
        <v>3.5360678925035373E-4</v>
      </c>
      <c r="D122" s="158">
        <v>0</v>
      </c>
      <c r="E122" s="158">
        <v>0</v>
      </c>
      <c r="F122" s="156">
        <v>2.9282576866764297E-4</v>
      </c>
      <c r="G122" s="158">
        <v>0</v>
      </c>
      <c r="H122" s="158">
        <v>0</v>
      </c>
      <c r="I122" s="158">
        <v>0</v>
      </c>
      <c r="J122" s="158">
        <v>0</v>
      </c>
      <c r="K122" s="156">
        <v>1.0952902519167594E-3</v>
      </c>
      <c r="L122" s="158">
        <v>0</v>
      </c>
      <c r="M122" s="158">
        <v>0</v>
      </c>
      <c r="N122" s="156">
        <v>5.1150895140665066E-4</v>
      </c>
      <c r="O122" s="158">
        <v>0</v>
      </c>
      <c r="P122" s="160">
        <v>0</v>
      </c>
      <c r="Q122" s="134"/>
    </row>
    <row r="123" spans="1:17" x14ac:dyDescent="0.3">
      <c r="A123" s="154" t="s">
        <v>99</v>
      </c>
      <c r="B123" s="159">
        <v>0</v>
      </c>
      <c r="C123" s="158">
        <v>0</v>
      </c>
      <c r="D123" s="156">
        <v>1.2247397428046555E-3</v>
      </c>
      <c r="E123" s="156">
        <v>2.8604118993135012E-4</v>
      </c>
      <c r="F123" s="158">
        <v>0</v>
      </c>
      <c r="G123" s="158">
        <v>0</v>
      </c>
      <c r="H123" s="158">
        <v>0</v>
      </c>
      <c r="I123" s="158">
        <v>0</v>
      </c>
      <c r="J123" s="158">
        <v>0</v>
      </c>
      <c r="K123" s="158">
        <v>0</v>
      </c>
      <c r="L123" s="158">
        <v>0</v>
      </c>
      <c r="M123" s="158">
        <v>0</v>
      </c>
      <c r="N123" s="158">
        <v>0</v>
      </c>
      <c r="O123" s="156">
        <v>1.7566974088713259E-3</v>
      </c>
      <c r="P123" s="157">
        <v>3.9904229848363912E-4</v>
      </c>
      <c r="Q123" s="134"/>
    </row>
    <row r="124" spans="1:17" x14ac:dyDescent="0.3">
      <c r="A124" s="154" t="s">
        <v>100</v>
      </c>
      <c r="B124" s="159">
        <v>0</v>
      </c>
      <c r="C124" s="158">
        <v>0</v>
      </c>
      <c r="D124" s="156">
        <v>3.0618493570116399E-4</v>
      </c>
      <c r="E124" s="158">
        <v>0</v>
      </c>
      <c r="F124" s="158">
        <v>0</v>
      </c>
      <c r="G124" s="158">
        <v>0</v>
      </c>
      <c r="H124" s="158">
        <v>0</v>
      </c>
      <c r="I124" s="158">
        <v>0</v>
      </c>
      <c r="J124" s="158">
        <v>0</v>
      </c>
      <c r="K124" s="158">
        <v>0</v>
      </c>
      <c r="L124" s="158">
        <v>0</v>
      </c>
      <c r="M124" s="158">
        <v>0</v>
      </c>
      <c r="N124" s="158">
        <v>0</v>
      </c>
      <c r="O124" s="156">
        <v>4.391743522178305E-4</v>
      </c>
      <c r="P124" s="160">
        <v>0</v>
      </c>
      <c r="Q124" s="134"/>
    </row>
    <row r="125" spans="1:17" x14ac:dyDescent="0.3">
      <c r="A125" s="154" t="s">
        <v>101</v>
      </c>
      <c r="B125" s="159">
        <v>0</v>
      </c>
      <c r="C125" s="156">
        <v>1.0608203677510625E-3</v>
      </c>
      <c r="D125" s="158">
        <v>0</v>
      </c>
      <c r="E125" s="156">
        <v>8.5812356979405116E-4</v>
      </c>
      <c r="F125" s="158">
        <v>0</v>
      </c>
      <c r="G125" s="156">
        <v>8.4961767204757991E-4</v>
      </c>
      <c r="H125" s="156">
        <v>9.26784059314181E-4</v>
      </c>
      <c r="I125" s="158">
        <v>0</v>
      </c>
      <c r="J125" s="158">
        <v>0</v>
      </c>
      <c r="K125" s="158">
        <v>0</v>
      </c>
      <c r="L125" s="158">
        <v>0</v>
      </c>
      <c r="M125" s="158">
        <v>0</v>
      </c>
      <c r="N125" s="156">
        <v>1.5345268542199498E-3</v>
      </c>
      <c r="O125" s="158">
        <v>0</v>
      </c>
      <c r="P125" s="157">
        <v>3.9904229848364108E-4</v>
      </c>
      <c r="Q125" s="134"/>
    </row>
    <row r="126" spans="1:17" x14ac:dyDescent="0.3">
      <c r="A126" s="154" t="s">
        <v>102</v>
      </c>
      <c r="B126" s="159">
        <v>0</v>
      </c>
      <c r="C126" s="158">
        <v>0</v>
      </c>
      <c r="D126" s="158">
        <v>0</v>
      </c>
      <c r="E126" s="156">
        <v>3.4324942791761873E-3</v>
      </c>
      <c r="F126" s="156">
        <v>1.0834553440702808E-2</v>
      </c>
      <c r="G126" s="158">
        <v>0</v>
      </c>
      <c r="H126" s="156">
        <v>7.4142724745134446E-3</v>
      </c>
      <c r="I126" s="156">
        <v>6.5789473684210557E-3</v>
      </c>
      <c r="J126" s="156">
        <v>1.0660980810234536E-2</v>
      </c>
      <c r="K126" s="156">
        <v>9.8576122672508239E-3</v>
      </c>
      <c r="L126" s="158">
        <v>0</v>
      </c>
      <c r="M126" s="158">
        <v>0</v>
      </c>
      <c r="N126" s="158">
        <v>0</v>
      </c>
      <c r="O126" s="158">
        <v>0</v>
      </c>
      <c r="P126" s="157">
        <v>5.9856344772545901E-3</v>
      </c>
      <c r="Q126" s="134"/>
    </row>
    <row r="127" spans="1:17" x14ac:dyDescent="0.3">
      <c r="A127" s="154" t="s">
        <v>103</v>
      </c>
      <c r="B127" s="159">
        <v>0</v>
      </c>
      <c r="C127" s="156">
        <v>3.5360678925035546E-4</v>
      </c>
      <c r="D127" s="156">
        <v>3.0618493570116396E-3</v>
      </c>
      <c r="E127" s="156">
        <v>5.7208237986270001E-4</v>
      </c>
      <c r="F127" s="156">
        <v>5.8565153733528886E-4</v>
      </c>
      <c r="G127" s="156">
        <v>3.3984706881903162E-3</v>
      </c>
      <c r="H127" s="158">
        <v>0</v>
      </c>
      <c r="I127" s="156">
        <v>9.3984962406015141E-4</v>
      </c>
      <c r="J127" s="158">
        <v>0</v>
      </c>
      <c r="K127" s="156">
        <v>1.0952902519167601E-3</v>
      </c>
      <c r="L127" s="158">
        <v>0</v>
      </c>
      <c r="M127" s="158">
        <v>0</v>
      </c>
      <c r="N127" s="156">
        <v>5.1150895140665109E-4</v>
      </c>
      <c r="O127" s="156">
        <v>3.0742204655248178E-3</v>
      </c>
      <c r="P127" s="157">
        <v>3.990422984836395E-4</v>
      </c>
      <c r="Q127" s="134"/>
    </row>
    <row r="128" spans="1:17" x14ac:dyDescent="0.3">
      <c r="A128" s="154" t="s">
        <v>104</v>
      </c>
      <c r="B128" s="159">
        <v>0</v>
      </c>
      <c r="C128" s="158">
        <v>0</v>
      </c>
      <c r="D128" s="156">
        <v>1.5309246785058181E-3</v>
      </c>
      <c r="E128" s="156">
        <v>5.4633867276887918E-2</v>
      </c>
      <c r="F128" s="156">
        <v>0.2837481698389458</v>
      </c>
      <c r="G128" s="156">
        <v>5.9473237043330502E-3</v>
      </c>
      <c r="H128" s="156">
        <v>7.1362372567191773E-2</v>
      </c>
      <c r="I128" s="156">
        <v>0.16541353383458668</v>
      </c>
      <c r="J128" s="156">
        <v>0.25373134328358227</v>
      </c>
      <c r="K128" s="156">
        <v>0.47973713033954135</v>
      </c>
      <c r="L128" s="158">
        <v>0</v>
      </c>
      <c r="M128" s="158">
        <v>0</v>
      </c>
      <c r="N128" s="158">
        <v>0</v>
      </c>
      <c r="O128" s="156">
        <v>8.7834870443566533E-4</v>
      </c>
      <c r="P128" s="157">
        <v>9.0582601755786224E-2</v>
      </c>
      <c r="Q128" s="134"/>
    </row>
    <row r="129" spans="1:17" x14ac:dyDescent="0.3">
      <c r="A129" s="154" t="s">
        <v>105</v>
      </c>
      <c r="B129" s="159">
        <v>0</v>
      </c>
      <c r="C129" s="158">
        <v>0</v>
      </c>
      <c r="D129" s="156">
        <v>3.0618493570116562E-4</v>
      </c>
      <c r="E129" s="156">
        <v>8.5812356979405181E-4</v>
      </c>
      <c r="F129" s="156">
        <v>2.9282576866764367E-3</v>
      </c>
      <c r="G129" s="156">
        <v>8.4961767204757936E-4</v>
      </c>
      <c r="H129" s="156">
        <v>1.8535681186283624E-3</v>
      </c>
      <c r="I129" s="156">
        <v>1.8796992481203032E-3</v>
      </c>
      <c r="J129" s="156">
        <v>4.2643923240938218E-3</v>
      </c>
      <c r="K129" s="156">
        <v>2.1905805038335176E-3</v>
      </c>
      <c r="L129" s="158">
        <v>0</v>
      </c>
      <c r="M129" s="158">
        <v>0</v>
      </c>
      <c r="N129" s="158">
        <v>0</v>
      </c>
      <c r="O129" s="156">
        <v>4.3917435221783234E-4</v>
      </c>
      <c r="P129" s="157">
        <v>7.980845969672789E-4</v>
      </c>
      <c r="Q129" s="134"/>
    </row>
    <row r="130" spans="1:17" x14ac:dyDescent="0.3">
      <c r="A130" s="154" t="s">
        <v>106</v>
      </c>
      <c r="B130" s="159">
        <v>0</v>
      </c>
      <c r="C130" s="158">
        <v>0</v>
      </c>
      <c r="D130" s="156">
        <v>3.061849357011641E-4</v>
      </c>
      <c r="E130" s="156">
        <v>2.8604118993135006E-4</v>
      </c>
      <c r="F130" s="156">
        <v>1.4641288433382201E-3</v>
      </c>
      <c r="G130" s="158">
        <v>0</v>
      </c>
      <c r="H130" s="156">
        <v>9.2678405931417992E-4</v>
      </c>
      <c r="I130" s="158">
        <v>0</v>
      </c>
      <c r="J130" s="158">
        <v>0</v>
      </c>
      <c r="K130" s="156">
        <v>2.1905805038335193E-3</v>
      </c>
      <c r="L130" s="158">
        <v>0</v>
      </c>
      <c r="M130" s="158">
        <v>0</v>
      </c>
      <c r="N130" s="156">
        <v>5.1150895140665033E-4</v>
      </c>
      <c r="O130" s="158">
        <v>0</v>
      </c>
      <c r="P130" s="157">
        <v>1.1971268954509193E-3</v>
      </c>
      <c r="Q130" s="134"/>
    </row>
    <row r="131" spans="1:17" x14ac:dyDescent="0.3">
      <c r="A131" s="154" t="s">
        <v>107</v>
      </c>
      <c r="B131" s="159">
        <v>0</v>
      </c>
      <c r="C131" s="158">
        <v>0</v>
      </c>
      <c r="D131" s="156">
        <v>3.9804041641151302E-3</v>
      </c>
      <c r="E131" s="156">
        <v>9.7254004576658969E-3</v>
      </c>
      <c r="F131" s="156">
        <v>4.0995607613469997E-3</v>
      </c>
      <c r="G131" s="156">
        <v>1.529311809685641E-2</v>
      </c>
      <c r="H131" s="156">
        <v>1.6682113067655258E-2</v>
      </c>
      <c r="I131" s="156">
        <v>9.3984962406014946E-3</v>
      </c>
      <c r="J131" s="156">
        <v>3.1982942430703685E-3</v>
      </c>
      <c r="K131" s="156">
        <v>2.1905805038335193E-3</v>
      </c>
      <c r="L131" s="158">
        <v>0</v>
      </c>
      <c r="M131" s="158">
        <v>0</v>
      </c>
      <c r="N131" s="158">
        <v>0</v>
      </c>
      <c r="O131" s="156">
        <v>4.3917435221783028E-4</v>
      </c>
      <c r="P131" s="157">
        <v>3.5913806863527601E-3</v>
      </c>
      <c r="Q131" s="134"/>
    </row>
    <row r="132" spans="1:17" x14ac:dyDescent="0.3">
      <c r="A132" s="154" t="s">
        <v>108</v>
      </c>
      <c r="B132" s="159">
        <v>0</v>
      </c>
      <c r="C132" s="158">
        <v>0</v>
      </c>
      <c r="D132" s="156">
        <v>3.0618493570116437E-4</v>
      </c>
      <c r="E132" s="156">
        <v>1.4302059496567529E-3</v>
      </c>
      <c r="F132" s="156">
        <v>1.1713030746705738E-3</v>
      </c>
      <c r="G132" s="158">
        <v>0</v>
      </c>
      <c r="H132" s="156">
        <v>9.2678405931418144E-4</v>
      </c>
      <c r="I132" s="156">
        <v>1.8796992481203037E-3</v>
      </c>
      <c r="J132" s="158">
        <v>0</v>
      </c>
      <c r="K132" s="156">
        <v>1.0952902519167599E-3</v>
      </c>
      <c r="L132" s="158">
        <v>0</v>
      </c>
      <c r="M132" s="158">
        <v>0</v>
      </c>
      <c r="N132" s="158">
        <v>0</v>
      </c>
      <c r="O132" s="156">
        <v>8.7834870443566186E-4</v>
      </c>
      <c r="P132" s="157">
        <v>1.5961691939345567E-3</v>
      </c>
      <c r="Q132" s="134"/>
    </row>
    <row r="133" spans="1:17" x14ac:dyDescent="0.3">
      <c r="A133" s="154" t="s">
        <v>109</v>
      </c>
      <c r="B133" s="155">
        <v>1.1111111111111122E-3</v>
      </c>
      <c r="C133" s="156">
        <v>6.3649222065063609E-3</v>
      </c>
      <c r="D133" s="156">
        <v>0.15554194733619126</v>
      </c>
      <c r="E133" s="156">
        <v>0.46739130434782566</v>
      </c>
      <c r="F133" s="156">
        <v>0.57891654465593012</v>
      </c>
      <c r="G133" s="156">
        <v>0.32880203908241318</v>
      </c>
      <c r="H133" s="156">
        <v>0.60982391102873157</v>
      </c>
      <c r="I133" s="156">
        <v>0.67481203007518864</v>
      </c>
      <c r="J133" s="156">
        <v>0.66098081023454069</v>
      </c>
      <c r="K133" s="156">
        <v>0.47535596933187318</v>
      </c>
      <c r="L133" s="156">
        <v>5.4945054945055097E-4</v>
      </c>
      <c r="M133" s="158">
        <v>0</v>
      </c>
      <c r="N133" s="156">
        <v>1.2787723785166251E-2</v>
      </c>
      <c r="O133" s="156">
        <v>0.13526570048309156</v>
      </c>
      <c r="P133" s="157">
        <v>0.39465283320031991</v>
      </c>
      <c r="Q133" s="134"/>
    </row>
    <row r="134" spans="1:17" x14ac:dyDescent="0.3">
      <c r="A134" s="154" t="s">
        <v>110</v>
      </c>
      <c r="B134" s="155">
        <v>0.9977777777777781</v>
      </c>
      <c r="C134" s="156">
        <v>0.98373408769448456</v>
      </c>
      <c r="D134" s="156">
        <v>0.81996325780771684</v>
      </c>
      <c r="E134" s="156">
        <v>0.43678489702517165</v>
      </c>
      <c r="F134" s="156">
        <v>0.1007320644216689</v>
      </c>
      <c r="G134" s="156">
        <v>0.61937128292268473</v>
      </c>
      <c r="H134" s="156">
        <v>0.25857275254865586</v>
      </c>
      <c r="I134" s="156">
        <v>0.10902255639097748</v>
      </c>
      <c r="J134" s="156">
        <v>5.1172707889125799E-2</v>
      </c>
      <c r="K134" s="156">
        <v>2.0810514786418412E-2</v>
      </c>
      <c r="L134" s="156">
        <v>0.99945054945054945</v>
      </c>
      <c r="M134" s="156">
        <v>0.99645748987854199</v>
      </c>
      <c r="N134" s="156">
        <v>0.97340153452685496</v>
      </c>
      <c r="O134" s="156">
        <v>0.84672815107597754</v>
      </c>
      <c r="P134" s="157">
        <v>0.48483639265762224</v>
      </c>
      <c r="Q134" s="134"/>
    </row>
    <row r="135" spans="1:17" x14ac:dyDescent="0.3">
      <c r="A135" s="154" t="s">
        <v>111</v>
      </c>
      <c r="B135" s="155">
        <v>1.111111111111112E-3</v>
      </c>
      <c r="C135" s="156">
        <v>9.1937765205091972E-3</v>
      </c>
      <c r="D135" s="156">
        <v>1.3165952235150035E-2</v>
      </c>
      <c r="E135" s="156">
        <v>2.2311212814645251E-2</v>
      </c>
      <c r="F135" s="156">
        <v>1.4348462664714529E-2</v>
      </c>
      <c r="G135" s="156">
        <v>2.3789294817332194E-2</v>
      </c>
      <c r="H135" s="156">
        <v>2.9657089898053764E-2</v>
      </c>
      <c r="I135" s="156">
        <v>2.8195488721804485E-2</v>
      </c>
      <c r="J135" s="156">
        <v>1.5991471215351827E-2</v>
      </c>
      <c r="K135" s="156">
        <v>4.381161007667036E-3</v>
      </c>
      <c r="L135" s="158">
        <v>0</v>
      </c>
      <c r="M135" s="156">
        <v>3.0364372469635676E-3</v>
      </c>
      <c r="N135" s="156">
        <v>1.2276214833759564E-2</v>
      </c>
      <c r="O135" s="156">
        <v>1.1418533157663625E-2</v>
      </c>
      <c r="P135" s="157">
        <v>1.3567438148443741E-2</v>
      </c>
      <c r="Q135" s="134"/>
    </row>
    <row r="136" spans="1:17" x14ac:dyDescent="0.3">
      <c r="A136" s="154" t="s">
        <v>112</v>
      </c>
      <c r="B136" s="159">
        <v>0</v>
      </c>
      <c r="C136" s="156">
        <v>3.5360678925035443E-4</v>
      </c>
      <c r="D136" s="156">
        <v>1.8371096142069834E-3</v>
      </c>
      <c r="E136" s="156">
        <v>2.5743707093821571E-3</v>
      </c>
      <c r="F136" s="156">
        <v>1.1713030746705753E-3</v>
      </c>
      <c r="G136" s="156">
        <v>2.5488530161427371E-3</v>
      </c>
      <c r="H136" s="156">
        <v>2.7803521779425407E-3</v>
      </c>
      <c r="I136" s="156">
        <v>1.8796992481203037E-3</v>
      </c>
      <c r="J136" s="158">
        <v>0</v>
      </c>
      <c r="K136" s="156">
        <v>1.0952902519167592E-3</v>
      </c>
      <c r="L136" s="158">
        <v>0</v>
      </c>
      <c r="M136" s="156">
        <v>5.0607287449392854E-4</v>
      </c>
      <c r="N136" s="156">
        <v>5.1150895140665174E-4</v>
      </c>
      <c r="O136" s="156">
        <v>8.7834870443566468E-4</v>
      </c>
      <c r="P136" s="157">
        <v>2.7932960893854823E-3</v>
      </c>
      <c r="Q136" s="134"/>
    </row>
    <row r="137" spans="1:17" x14ac:dyDescent="0.3">
      <c r="A137" s="154" t="s">
        <v>113</v>
      </c>
      <c r="B137" s="159">
        <v>0</v>
      </c>
      <c r="C137" s="158">
        <v>0</v>
      </c>
      <c r="D137" s="158">
        <v>0</v>
      </c>
      <c r="E137" s="158">
        <v>0</v>
      </c>
      <c r="F137" s="156">
        <v>2.9282576866764302E-4</v>
      </c>
      <c r="G137" s="158">
        <v>0</v>
      </c>
      <c r="H137" s="158">
        <v>0</v>
      </c>
      <c r="I137" s="158">
        <v>0</v>
      </c>
      <c r="J137" s="158">
        <v>0</v>
      </c>
      <c r="K137" s="158">
        <v>0</v>
      </c>
      <c r="L137" s="158">
        <v>0</v>
      </c>
      <c r="M137" s="158">
        <v>0</v>
      </c>
      <c r="N137" s="158">
        <v>0</v>
      </c>
      <c r="O137" s="158">
        <v>0</v>
      </c>
      <c r="P137" s="157">
        <v>3.9904229848363929E-4</v>
      </c>
      <c r="Q137" s="134"/>
    </row>
    <row r="138" spans="1:17" x14ac:dyDescent="0.3">
      <c r="A138" s="154" t="s">
        <v>114</v>
      </c>
      <c r="B138" s="159">
        <v>0</v>
      </c>
      <c r="C138" s="158">
        <v>0</v>
      </c>
      <c r="D138" s="158">
        <v>0</v>
      </c>
      <c r="E138" s="158">
        <v>0</v>
      </c>
      <c r="F138" s="156">
        <v>2.9282576866764286E-4</v>
      </c>
      <c r="G138" s="158">
        <v>0</v>
      </c>
      <c r="H138" s="158">
        <v>0</v>
      </c>
      <c r="I138" s="158">
        <v>0</v>
      </c>
      <c r="J138" s="158">
        <v>0</v>
      </c>
      <c r="K138" s="156">
        <v>1.095290251916759E-3</v>
      </c>
      <c r="L138" s="158">
        <v>0</v>
      </c>
      <c r="M138" s="158">
        <v>0</v>
      </c>
      <c r="N138" s="158">
        <v>0</v>
      </c>
      <c r="O138" s="158">
        <v>0</v>
      </c>
      <c r="P138" s="160">
        <v>0</v>
      </c>
      <c r="Q138" s="134"/>
    </row>
    <row r="139" spans="1:17" x14ac:dyDescent="0.3">
      <c r="A139" s="154" t="s">
        <v>115</v>
      </c>
      <c r="B139" s="159">
        <v>0</v>
      </c>
      <c r="C139" s="156">
        <v>7.0721357850070919E-4</v>
      </c>
      <c r="D139" s="156">
        <v>6.7360685854255965E-3</v>
      </c>
      <c r="E139" s="156">
        <v>1.6018306636155596E-2</v>
      </c>
      <c r="F139" s="156">
        <v>7.6134699853587298E-3</v>
      </c>
      <c r="G139" s="156">
        <v>1.9541206457094288E-2</v>
      </c>
      <c r="H139" s="156">
        <v>2.0389249304911945E-2</v>
      </c>
      <c r="I139" s="156">
        <v>1.033834586466165E-2</v>
      </c>
      <c r="J139" s="156">
        <v>6.3965884861407318E-3</v>
      </c>
      <c r="K139" s="156">
        <v>4.3811610076670343E-3</v>
      </c>
      <c r="L139" s="158">
        <v>0</v>
      </c>
      <c r="M139" s="158">
        <v>0</v>
      </c>
      <c r="N139" s="156">
        <v>1.5345268542199522E-3</v>
      </c>
      <c r="O139" s="156">
        <v>3.9525691699604801E-3</v>
      </c>
      <c r="P139" s="157">
        <v>1.117318435754191E-2</v>
      </c>
      <c r="Q139" s="134"/>
    </row>
    <row r="140" spans="1:17" x14ac:dyDescent="0.3">
      <c r="A140" s="154" t="s">
        <v>116</v>
      </c>
      <c r="B140" s="159">
        <v>0</v>
      </c>
      <c r="C140" s="158">
        <v>0</v>
      </c>
      <c r="D140" s="156">
        <v>3.0618493570116448E-4</v>
      </c>
      <c r="E140" s="158">
        <v>0</v>
      </c>
      <c r="F140" s="158">
        <v>0</v>
      </c>
      <c r="G140" s="158">
        <v>0</v>
      </c>
      <c r="H140" s="158">
        <v>0</v>
      </c>
      <c r="I140" s="158">
        <v>0</v>
      </c>
      <c r="J140" s="158">
        <v>0</v>
      </c>
      <c r="K140" s="158">
        <v>0</v>
      </c>
      <c r="L140" s="158">
        <v>0</v>
      </c>
      <c r="M140" s="158">
        <v>0</v>
      </c>
      <c r="N140" s="158">
        <v>0</v>
      </c>
      <c r="O140" s="156">
        <v>4.3917435221783169E-4</v>
      </c>
      <c r="P140" s="160">
        <v>0</v>
      </c>
      <c r="Q140" s="134"/>
    </row>
    <row r="141" spans="1:17" x14ac:dyDescent="0.3">
      <c r="A141" s="154" t="s">
        <v>117</v>
      </c>
      <c r="B141" s="155">
        <v>1.481481481481487E-3</v>
      </c>
      <c r="C141" s="156">
        <v>4.5968882602545977E-3</v>
      </c>
      <c r="D141" s="156">
        <v>0.14972443355786891</v>
      </c>
      <c r="E141" s="156">
        <v>0.4605263157894755</v>
      </c>
      <c r="F141" s="156">
        <v>0.57188872620790765</v>
      </c>
      <c r="G141" s="156">
        <v>0.32200509770603242</v>
      </c>
      <c r="H141" s="156">
        <v>0.60055607043558845</v>
      </c>
      <c r="I141" s="156">
        <v>0.67011278195488788</v>
      </c>
      <c r="J141" s="156">
        <v>0.65245202558635429</v>
      </c>
      <c r="K141" s="156">
        <v>0.47097480832420607</v>
      </c>
      <c r="L141" s="158">
        <v>0</v>
      </c>
      <c r="M141" s="156">
        <v>1.0121457489878584E-3</v>
      </c>
      <c r="N141" s="156">
        <v>1.0230179028133007E-2</v>
      </c>
      <c r="O141" s="156">
        <v>0.12823891084760647</v>
      </c>
      <c r="P141" s="157">
        <v>0.38826815642458051</v>
      </c>
      <c r="Q141" s="134"/>
    </row>
    <row r="142" spans="1:17" x14ac:dyDescent="0.3">
      <c r="A142" s="154" t="s">
        <v>118</v>
      </c>
      <c r="B142" s="155">
        <v>0.9929629629629626</v>
      </c>
      <c r="C142" s="156">
        <v>0.96994342291372182</v>
      </c>
      <c r="D142" s="156">
        <v>0.80649112063686401</v>
      </c>
      <c r="E142" s="156">
        <v>0.42934782608695571</v>
      </c>
      <c r="F142" s="156">
        <v>0.10161054172767212</v>
      </c>
      <c r="G142" s="156">
        <v>0.60832625318606559</v>
      </c>
      <c r="H142" s="156">
        <v>0.25764596848934185</v>
      </c>
      <c r="I142" s="156">
        <v>0.11278195488721802</v>
      </c>
      <c r="J142" s="156">
        <v>5.4371002132196158E-2</v>
      </c>
      <c r="K142" s="156">
        <v>2.1905805038335183E-2</v>
      </c>
      <c r="L142" s="156">
        <v>0.99835164835164802</v>
      </c>
      <c r="M142" s="156">
        <v>0.98582995951417107</v>
      </c>
      <c r="N142" s="156">
        <v>0.95549872122762114</v>
      </c>
      <c r="O142" s="156">
        <v>0.8335529205094423</v>
      </c>
      <c r="P142" s="157">
        <v>0.47486033519553195</v>
      </c>
      <c r="Q142" s="134"/>
    </row>
    <row r="143" spans="1:17" x14ac:dyDescent="0.3">
      <c r="A143" s="154" t="s">
        <v>119</v>
      </c>
      <c r="B143" s="155">
        <v>2.9629629629629711E-3</v>
      </c>
      <c r="C143" s="156">
        <v>1.0254596888260267E-2</v>
      </c>
      <c r="D143" s="156">
        <v>1.0410287813839582E-2</v>
      </c>
      <c r="E143" s="156">
        <v>6.5789473684210852E-3</v>
      </c>
      <c r="F143" s="156">
        <v>8.784773060029283E-4</v>
      </c>
      <c r="G143" s="156">
        <v>4.2480883602379017E-3</v>
      </c>
      <c r="H143" s="156">
        <v>4.6339202965709021E-3</v>
      </c>
      <c r="I143" s="156">
        <v>1.8796992481203024E-3</v>
      </c>
      <c r="J143" s="158">
        <v>0</v>
      </c>
      <c r="K143" s="158">
        <v>0</v>
      </c>
      <c r="L143" s="156">
        <v>1.6483516483516479E-3</v>
      </c>
      <c r="M143" s="156">
        <v>6.5789473684210453E-3</v>
      </c>
      <c r="N143" s="156">
        <v>1.4322250639386204E-2</v>
      </c>
      <c r="O143" s="156">
        <v>1.0979358805445805E-2</v>
      </c>
      <c r="P143" s="157">
        <v>6.384676775738226E-3</v>
      </c>
      <c r="Q143" s="134"/>
    </row>
    <row r="144" spans="1:17" x14ac:dyDescent="0.3">
      <c r="A144" s="154" t="s">
        <v>120</v>
      </c>
      <c r="B144" s="155">
        <v>1.111111111111115E-3</v>
      </c>
      <c r="C144" s="156">
        <v>2.8288543140028459E-3</v>
      </c>
      <c r="D144" s="156">
        <v>1.8371096142069834E-3</v>
      </c>
      <c r="E144" s="156">
        <v>8.5812356979405138E-4</v>
      </c>
      <c r="F144" s="158">
        <v>0</v>
      </c>
      <c r="G144" s="156">
        <v>3.3984706881903114E-3</v>
      </c>
      <c r="H144" s="156">
        <v>1.8535681186283629E-3</v>
      </c>
      <c r="I144" s="158">
        <v>0</v>
      </c>
      <c r="J144" s="158">
        <v>0</v>
      </c>
      <c r="K144" s="158">
        <v>0</v>
      </c>
      <c r="L144" s="158">
        <v>0</v>
      </c>
      <c r="M144" s="156">
        <v>2.5303643724696361E-3</v>
      </c>
      <c r="N144" s="156">
        <v>2.0460358056266096E-3</v>
      </c>
      <c r="O144" s="156">
        <v>2.1958717610891525E-3</v>
      </c>
      <c r="P144" s="160">
        <v>0</v>
      </c>
      <c r="Q144" s="134"/>
    </row>
    <row r="145" spans="1:17" x14ac:dyDescent="0.3">
      <c r="A145" s="154" t="s">
        <v>121</v>
      </c>
      <c r="B145" s="159">
        <v>0</v>
      </c>
      <c r="C145" s="158">
        <v>0</v>
      </c>
      <c r="D145" s="158">
        <v>0</v>
      </c>
      <c r="E145" s="156">
        <v>5.7208237986270359E-4</v>
      </c>
      <c r="F145" s="156">
        <v>2.9282576866764443E-4</v>
      </c>
      <c r="G145" s="158">
        <v>0</v>
      </c>
      <c r="H145" s="156">
        <v>1.8535681186283629E-3</v>
      </c>
      <c r="I145" s="158">
        <v>0</v>
      </c>
      <c r="J145" s="158">
        <v>0</v>
      </c>
      <c r="K145" s="158">
        <v>0</v>
      </c>
      <c r="L145" s="158">
        <v>0</v>
      </c>
      <c r="M145" s="158">
        <v>0</v>
      </c>
      <c r="N145" s="158">
        <v>0</v>
      </c>
      <c r="O145" s="158">
        <v>0</v>
      </c>
      <c r="P145" s="157">
        <v>3.990422984836414E-4</v>
      </c>
      <c r="Q145" s="134"/>
    </row>
    <row r="146" spans="1:17" x14ac:dyDescent="0.3">
      <c r="A146" s="154" t="s">
        <v>122</v>
      </c>
      <c r="B146" s="155">
        <v>3.7037037037037285E-4</v>
      </c>
      <c r="C146" s="156">
        <v>2.1216407355021229E-3</v>
      </c>
      <c r="D146" s="156">
        <v>5.2051439069197881E-3</v>
      </c>
      <c r="E146" s="156">
        <v>2.2883295194508066E-3</v>
      </c>
      <c r="F146" s="156">
        <v>1.4641288433382181E-3</v>
      </c>
      <c r="G146" s="156">
        <v>6.7969413763806419E-3</v>
      </c>
      <c r="H146" s="156">
        <v>9.26784059314181E-4</v>
      </c>
      <c r="I146" s="158">
        <v>0</v>
      </c>
      <c r="J146" s="158">
        <v>0</v>
      </c>
      <c r="K146" s="158">
        <v>0</v>
      </c>
      <c r="L146" s="158">
        <v>0</v>
      </c>
      <c r="M146" s="156">
        <v>1.012145748987859E-3</v>
      </c>
      <c r="N146" s="156">
        <v>2.5575447570332479E-3</v>
      </c>
      <c r="O146" s="156">
        <v>4.8309178743961385E-3</v>
      </c>
      <c r="P146" s="157">
        <v>3.9904229848363891E-3</v>
      </c>
      <c r="Q146" s="134"/>
    </row>
    <row r="147" spans="1:17" x14ac:dyDescent="0.3">
      <c r="A147" s="154" t="s">
        <v>123</v>
      </c>
      <c r="B147" s="159">
        <v>0</v>
      </c>
      <c r="C147" s="158">
        <v>0</v>
      </c>
      <c r="D147" s="156">
        <v>3.0618493570116481E-4</v>
      </c>
      <c r="E147" s="156">
        <v>5.7208237986270153E-4</v>
      </c>
      <c r="F147" s="158">
        <v>0</v>
      </c>
      <c r="G147" s="156">
        <v>8.4961767204757958E-4</v>
      </c>
      <c r="H147" s="158">
        <v>0</v>
      </c>
      <c r="I147" s="158">
        <v>0</v>
      </c>
      <c r="J147" s="158">
        <v>0</v>
      </c>
      <c r="K147" s="158">
        <v>0</v>
      </c>
      <c r="L147" s="158">
        <v>0</v>
      </c>
      <c r="M147" s="158">
        <v>0</v>
      </c>
      <c r="N147" s="158">
        <v>0</v>
      </c>
      <c r="O147" s="158">
        <v>0</v>
      </c>
      <c r="P147" s="157">
        <v>7.9808459696728063E-4</v>
      </c>
      <c r="Q147" s="134"/>
    </row>
    <row r="148" spans="1:17" x14ac:dyDescent="0.3">
      <c r="A148" s="154" t="s">
        <v>124</v>
      </c>
      <c r="B148" s="159">
        <v>0</v>
      </c>
      <c r="C148" s="158">
        <v>0</v>
      </c>
      <c r="D148" s="156">
        <v>6.123698714023294E-4</v>
      </c>
      <c r="E148" s="156">
        <v>1.1441647597254022E-3</v>
      </c>
      <c r="F148" s="156">
        <v>1.7569546120058581E-3</v>
      </c>
      <c r="G148" s="156">
        <v>8.496176720475798E-4</v>
      </c>
      <c r="H148" s="156">
        <v>9.2678405931418144E-4</v>
      </c>
      <c r="I148" s="156">
        <v>1.8796992481203037E-3</v>
      </c>
      <c r="J148" s="156">
        <v>2.1321961620469109E-3</v>
      </c>
      <c r="K148" s="156">
        <v>2.1905805038335193E-3</v>
      </c>
      <c r="L148" s="158">
        <v>0</v>
      </c>
      <c r="M148" s="158">
        <v>0</v>
      </c>
      <c r="N148" s="156">
        <v>5.1150895140665174E-4</v>
      </c>
      <c r="O148" s="158">
        <v>0</v>
      </c>
      <c r="P148" s="157">
        <v>1.1971268954509206E-3</v>
      </c>
      <c r="Q148" s="134"/>
    </row>
    <row r="149" spans="1:17" x14ac:dyDescent="0.3">
      <c r="A149" s="154" t="s">
        <v>125</v>
      </c>
      <c r="B149" s="159">
        <v>0</v>
      </c>
      <c r="C149" s="158">
        <v>0</v>
      </c>
      <c r="D149" s="158">
        <v>0</v>
      </c>
      <c r="E149" s="156">
        <v>2.860411899313518E-4</v>
      </c>
      <c r="F149" s="156">
        <v>5.8565153733528799E-4</v>
      </c>
      <c r="G149" s="158">
        <v>0</v>
      </c>
      <c r="H149" s="158">
        <v>0</v>
      </c>
      <c r="I149" s="156">
        <v>9.3984962406015184E-4</v>
      </c>
      <c r="J149" s="158">
        <v>0</v>
      </c>
      <c r="K149" s="158">
        <v>0</v>
      </c>
      <c r="L149" s="158">
        <v>0</v>
      </c>
      <c r="M149" s="158">
        <v>0</v>
      </c>
      <c r="N149" s="158">
        <v>0</v>
      </c>
      <c r="O149" s="158">
        <v>0</v>
      </c>
      <c r="P149" s="157">
        <v>7.9808459696728291E-4</v>
      </c>
      <c r="Q149" s="134"/>
    </row>
    <row r="150" spans="1:17" x14ac:dyDescent="0.3">
      <c r="A150" s="154" t="s">
        <v>126</v>
      </c>
      <c r="B150" s="159">
        <v>0</v>
      </c>
      <c r="C150" s="158">
        <v>0</v>
      </c>
      <c r="D150" s="158">
        <v>0</v>
      </c>
      <c r="E150" s="156">
        <v>5.7208237986270294E-4</v>
      </c>
      <c r="F150" s="158">
        <v>0</v>
      </c>
      <c r="G150" s="158">
        <v>0</v>
      </c>
      <c r="H150" s="158">
        <v>0</v>
      </c>
      <c r="I150" s="156">
        <v>9.3984962406015184E-4</v>
      </c>
      <c r="J150" s="158">
        <v>0</v>
      </c>
      <c r="K150" s="158">
        <v>0</v>
      </c>
      <c r="L150" s="158">
        <v>0</v>
      </c>
      <c r="M150" s="158">
        <v>0</v>
      </c>
      <c r="N150" s="158">
        <v>0</v>
      </c>
      <c r="O150" s="158">
        <v>0</v>
      </c>
      <c r="P150" s="157">
        <v>3.990422984836414E-4</v>
      </c>
      <c r="Q150" s="134"/>
    </row>
    <row r="151" spans="1:17" x14ac:dyDescent="0.3">
      <c r="A151" s="154" t="s">
        <v>127</v>
      </c>
      <c r="B151" s="159">
        <v>0</v>
      </c>
      <c r="C151" s="156">
        <v>3.5360678925035373E-4</v>
      </c>
      <c r="D151" s="156">
        <v>1.8371096142069867E-3</v>
      </c>
      <c r="E151" s="156">
        <v>3.4324942791761999E-3</v>
      </c>
      <c r="F151" s="156">
        <v>1.4641288433382162E-3</v>
      </c>
      <c r="G151" s="156">
        <v>1.6992353440951587E-3</v>
      </c>
      <c r="H151" s="156">
        <v>2.7803521779425416E-3</v>
      </c>
      <c r="I151" s="156">
        <v>1.8796992481203032E-3</v>
      </c>
      <c r="J151" s="156">
        <v>2.1321961620469109E-3</v>
      </c>
      <c r="K151" s="158">
        <v>0</v>
      </c>
      <c r="L151" s="158">
        <v>0</v>
      </c>
      <c r="M151" s="158">
        <v>0</v>
      </c>
      <c r="N151" s="156">
        <v>5.1150895140665044E-4</v>
      </c>
      <c r="O151" s="156">
        <v>3.0742204655248135E-3</v>
      </c>
      <c r="P151" s="157">
        <v>2.7932960893854723E-3</v>
      </c>
      <c r="Q151" s="134"/>
    </row>
    <row r="152" spans="1:17" x14ac:dyDescent="0.3">
      <c r="A152" s="154" t="s">
        <v>128</v>
      </c>
      <c r="B152" s="155">
        <v>4.4444444444444488E-3</v>
      </c>
      <c r="C152" s="156">
        <v>2.4752475247524835E-3</v>
      </c>
      <c r="D152" s="156">
        <v>6.73606858542558E-3</v>
      </c>
      <c r="E152" s="156">
        <v>8.0091533180778017E-3</v>
      </c>
      <c r="F152" s="156">
        <v>1.1127379209370444E-2</v>
      </c>
      <c r="G152" s="156">
        <v>1.1045029736618537E-2</v>
      </c>
      <c r="H152" s="156">
        <v>8.3410565338276153E-3</v>
      </c>
      <c r="I152" s="156">
        <v>1.3157894736842129E-2</v>
      </c>
      <c r="J152" s="156">
        <v>1.4925373134328365E-2</v>
      </c>
      <c r="K152" s="156">
        <v>1.0952902519167576E-2</v>
      </c>
      <c r="L152" s="156">
        <v>4.9450549450549518E-3</v>
      </c>
      <c r="M152" s="156">
        <v>3.0364372469635654E-3</v>
      </c>
      <c r="N152" s="156">
        <v>2.5575447570332535E-3</v>
      </c>
      <c r="O152" s="156">
        <v>7.0267896354852914E-3</v>
      </c>
      <c r="P152" s="157">
        <v>4.3894652833200423E-3</v>
      </c>
      <c r="Q152" s="134"/>
    </row>
    <row r="153" spans="1:17" x14ac:dyDescent="0.3">
      <c r="A153" s="154" t="s">
        <v>129</v>
      </c>
      <c r="B153" s="155">
        <v>4.4074074074074009E-2</v>
      </c>
      <c r="C153" s="156">
        <v>1.3790664780763809E-2</v>
      </c>
      <c r="D153" s="156">
        <v>9.185548071034921E-3</v>
      </c>
      <c r="E153" s="156">
        <v>5.1487414187643115E-3</v>
      </c>
      <c r="F153" s="156">
        <v>3.5139092240117163E-3</v>
      </c>
      <c r="G153" s="156">
        <v>1.0195412064570938E-2</v>
      </c>
      <c r="H153" s="156">
        <v>3.707136237256724E-3</v>
      </c>
      <c r="I153" s="156">
        <v>4.6992481203007499E-3</v>
      </c>
      <c r="J153" s="156">
        <v>2.1321961620469109E-3</v>
      </c>
      <c r="K153" s="156">
        <v>1.0952902519167597E-3</v>
      </c>
      <c r="L153" s="156">
        <v>4.8901098901098922E-2</v>
      </c>
      <c r="M153" s="156">
        <v>2.2267206477732802E-2</v>
      </c>
      <c r="N153" s="156">
        <v>1.1764705882352955E-2</v>
      </c>
      <c r="O153" s="156">
        <v>1.0540184453227927E-2</v>
      </c>
      <c r="P153" s="157">
        <v>5.5865921787709525E-3</v>
      </c>
      <c r="Q153" s="134"/>
    </row>
    <row r="154" spans="1:17" x14ac:dyDescent="0.3">
      <c r="A154" s="154" t="s">
        <v>130</v>
      </c>
      <c r="B154" s="155">
        <v>0.95074074074073966</v>
      </c>
      <c r="C154" s="156">
        <v>0.98196605374823176</v>
      </c>
      <c r="D154" s="156">
        <v>0.97948560930802009</v>
      </c>
      <c r="E154" s="156">
        <v>0.97911899313501483</v>
      </c>
      <c r="F154" s="156">
        <v>0.98155197657394155</v>
      </c>
      <c r="G154" s="156">
        <v>0.97621070518266728</v>
      </c>
      <c r="H154" s="156">
        <v>0.98331788693234445</v>
      </c>
      <c r="I154" s="156">
        <v>0.9755639097744363</v>
      </c>
      <c r="J154" s="156">
        <v>0.97761194029850729</v>
      </c>
      <c r="K154" s="156">
        <v>0.98795180722891507</v>
      </c>
      <c r="L154" s="156">
        <v>0.94560439560439669</v>
      </c>
      <c r="M154" s="156">
        <v>0.97469635627530493</v>
      </c>
      <c r="N154" s="156">
        <v>0.98260869565217202</v>
      </c>
      <c r="O154" s="156">
        <v>0.97584541062801922</v>
      </c>
      <c r="P154" s="157">
        <v>0.98204309656823818</v>
      </c>
      <c r="Q154" s="134"/>
    </row>
    <row r="155" spans="1:17" x14ac:dyDescent="0.3">
      <c r="A155" s="154" t="s">
        <v>131</v>
      </c>
      <c r="B155" s="155">
        <v>7.4074074074074417E-4</v>
      </c>
      <c r="C155" s="156">
        <v>1.4144271570014149E-3</v>
      </c>
      <c r="D155" s="156">
        <v>2.755664421310484E-3</v>
      </c>
      <c r="E155" s="156">
        <v>3.4324942791762029E-3</v>
      </c>
      <c r="F155" s="156">
        <v>1.7569546120058566E-3</v>
      </c>
      <c r="G155" s="156">
        <v>8.4961767204757991E-4</v>
      </c>
      <c r="H155" s="156">
        <v>1.8535681186283629E-3</v>
      </c>
      <c r="I155" s="156">
        <v>2.8195488721804527E-3</v>
      </c>
      <c r="J155" s="156">
        <v>3.1982942430703646E-3</v>
      </c>
      <c r="K155" s="158">
        <v>0</v>
      </c>
      <c r="L155" s="156">
        <v>5.4945054945055173E-4</v>
      </c>
      <c r="M155" s="158">
        <v>0</v>
      </c>
      <c r="N155" s="156">
        <v>2.5575447570332561E-3</v>
      </c>
      <c r="O155" s="156">
        <v>3.5133948177426579E-3</v>
      </c>
      <c r="P155" s="157">
        <v>3.9904229848363882E-3</v>
      </c>
      <c r="Q155" s="134"/>
    </row>
    <row r="156" spans="1:17" x14ac:dyDescent="0.3">
      <c r="A156" s="154" t="s">
        <v>132</v>
      </c>
      <c r="B156" s="159">
        <v>0</v>
      </c>
      <c r="C156" s="158">
        <v>0</v>
      </c>
      <c r="D156" s="156">
        <v>3.0618493570116388E-4</v>
      </c>
      <c r="E156" s="156">
        <v>1.1441647597254033E-3</v>
      </c>
      <c r="F156" s="156">
        <v>2.6354319180087937E-3</v>
      </c>
      <c r="G156" s="156">
        <v>1.6992353440951576E-3</v>
      </c>
      <c r="H156" s="156">
        <v>9.26784059314181E-4</v>
      </c>
      <c r="I156" s="156">
        <v>2.8195488721804527E-3</v>
      </c>
      <c r="J156" s="156">
        <v>2.1321961620469109E-3</v>
      </c>
      <c r="K156" s="156">
        <v>3.2858707557502738E-3</v>
      </c>
      <c r="L156" s="158">
        <v>0</v>
      </c>
      <c r="M156" s="158">
        <v>0</v>
      </c>
      <c r="N156" s="158">
        <v>0</v>
      </c>
      <c r="O156" s="158">
        <v>0</v>
      </c>
      <c r="P156" s="157">
        <v>1.1971268954509224E-3</v>
      </c>
      <c r="Q156" s="134"/>
    </row>
    <row r="157" spans="1:17" x14ac:dyDescent="0.3">
      <c r="A157" s="154" t="s">
        <v>133</v>
      </c>
      <c r="B157" s="159">
        <v>0</v>
      </c>
      <c r="C157" s="156">
        <v>3.5360678925035373E-4</v>
      </c>
      <c r="D157" s="158">
        <v>0</v>
      </c>
      <c r="E157" s="158">
        <v>0</v>
      </c>
      <c r="F157" s="158">
        <v>0</v>
      </c>
      <c r="G157" s="158">
        <v>0</v>
      </c>
      <c r="H157" s="158">
        <v>0</v>
      </c>
      <c r="I157" s="158">
        <v>0</v>
      </c>
      <c r="J157" s="158">
        <v>0</v>
      </c>
      <c r="K157" s="158">
        <v>0</v>
      </c>
      <c r="L157" s="158">
        <v>0</v>
      </c>
      <c r="M157" s="158">
        <v>0</v>
      </c>
      <c r="N157" s="156">
        <v>5.1150895140665066E-4</v>
      </c>
      <c r="O157" s="158">
        <v>0</v>
      </c>
      <c r="P157" s="160">
        <v>0</v>
      </c>
      <c r="Q157" s="134"/>
    </row>
    <row r="158" spans="1:17" x14ac:dyDescent="0.3">
      <c r="A158" s="154" t="s">
        <v>134</v>
      </c>
      <c r="B158" s="155">
        <v>3.7037037037037024E-4</v>
      </c>
      <c r="C158" s="158">
        <v>0</v>
      </c>
      <c r="D158" s="158">
        <v>0</v>
      </c>
      <c r="E158" s="156">
        <v>2.8604118993135017E-4</v>
      </c>
      <c r="F158" s="158">
        <v>0</v>
      </c>
      <c r="G158" s="158">
        <v>0</v>
      </c>
      <c r="H158" s="158">
        <v>0</v>
      </c>
      <c r="I158" s="156">
        <v>9.3984962406015162E-4</v>
      </c>
      <c r="J158" s="158">
        <v>0</v>
      </c>
      <c r="K158" s="158">
        <v>0</v>
      </c>
      <c r="L158" s="156">
        <v>5.4945054945054999E-4</v>
      </c>
      <c r="M158" s="158">
        <v>0</v>
      </c>
      <c r="N158" s="158">
        <v>0</v>
      </c>
      <c r="O158" s="158">
        <v>0</v>
      </c>
      <c r="P158" s="160">
        <v>0</v>
      </c>
      <c r="Q158" s="134"/>
    </row>
    <row r="159" spans="1:17" x14ac:dyDescent="0.3">
      <c r="A159" s="154" t="s">
        <v>135</v>
      </c>
      <c r="B159" s="159">
        <v>0</v>
      </c>
      <c r="C159" s="158">
        <v>0</v>
      </c>
      <c r="D159" s="156">
        <v>9.1855480710349268E-4</v>
      </c>
      <c r="E159" s="156">
        <v>2.8604118993135158E-4</v>
      </c>
      <c r="F159" s="156">
        <v>2.9282576866764318E-4</v>
      </c>
      <c r="G159" s="158">
        <v>0</v>
      </c>
      <c r="H159" s="158">
        <v>0</v>
      </c>
      <c r="I159" s="156">
        <v>9.3984962406015141E-4</v>
      </c>
      <c r="J159" s="158">
        <v>0</v>
      </c>
      <c r="K159" s="158">
        <v>0</v>
      </c>
      <c r="L159" s="158">
        <v>0</v>
      </c>
      <c r="M159" s="158">
        <v>0</v>
      </c>
      <c r="N159" s="158">
        <v>0</v>
      </c>
      <c r="O159" s="156">
        <v>1.3175230566534928E-3</v>
      </c>
      <c r="P159" s="157">
        <v>3.990422984836414E-4</v>
      </c>
      <c r="Q159" s="134"/>
    </row>
    <row r="160" spans="1:17" x14ac:dyDescent="0.3">
      <c r="A160" s="154" t="s">
        <v>136</v>
      </c>
      <c r="B160" s="155">
        <v>7.407407407407419E-4</v>
      </c>
      <c r="C160" s="156">
        <v>1.7680339462517697E-3</v>
      </c>
      <c r="D160" s="156">
        <v>8.573178199632589E-3</v>
      </c>
      <c r="E160" s="156">
        <v>1.3443935926773462E-2</v>
      </c>
      <c r="F160" s="156">
        <v>1.4934114202049834E-2</v>
      </c>
      <c r="G160" s="156">
        <v>1.2744265080713685E-2</v>
      </c>
      <c r="H160" s="156">
        <v>1.2974976830398529E-2</v>
      </c>
      <c r="I160" s="156">
        <v>1.9736842105263171E-2</v>
      </c>
      <c r="J160" s="156">
        <v>1.9189765458422176E-2</v>
      </c>
      <c r="K160" s="156">
        <v>8.7623220153340842E-3</v>
      </c>
      <c r="L160" s="156">
        <v>5.4945054945054934E-4</v>
      </c>
      <c r="M160" s="156">
        <v>1.0121457489878558E-3</v>
      </c>
      <c r="N160" s="156">
        <v>2.5575447570332496E-3</v>
      </c>
      <c r="O160" s="156">
        <v>1.0540184453227935E-2</v>
      </c>
      <c r="P160" s="157">
        <v>9.97605746209098E-3</v>
      </c>
      <c r="Q160" s="134"/>
    </row>
    <row r="161" spans="1:17" x14ac:dyDescent="0.3">
      <c r="A161" s="154" t="s">
        <v>137</v>
      </c>
      <c r="B161" s="155">
        <v>4.777777777777778E-2</v>
      </c>
      <c r="C161" s="156">
        <v>1.5558698727015562E-2</v>
      </c>
      <c r="D161" s="156">
        <v>8.8793631353337524E-3</v>
      </c>
      <c r="E161" s="156">
        <v>4.0045766590389052E-3</v>
      </c>
      <c r="F161" s="156">
        <v>2.9282576866764324E-4</v>
      </c>
      <c r="G161" s="156">
        <v>8.4961767204757826E-3</v>
      </c>
      <c r="H161" s="156">
        <v>9.2678405931418144E-4</v>
      </c>
      <c r="I161" s="158">
        <v>0</v>
      </c>
      <c r="J161" s="156">
        <v>1.0660980810234554E-3</v>
      </c>
      <c r="K161" s="158">
        <v>0</v>
      </c>
      <c r="L161" s="156">
        <v>5.3296703296703316E-2</v>
      </c>
      <c r="M161" s="156">
        <v>2.4291497975708537E-2</v>
      </c>
      <c r="N161" s="156">
        <v>1.3299232736572894E-2</v>
      </c>
      <c r="O161" s="156">
        <v>1.0101010101010095E-2</v>
      </c>
      <c r="P161" s="157">
        <v>4.3894652833200327E-3</v>
      </c>
      <c r="Q161" s="134"/>
    </row>
    <row r="162" spans="1:17" x14ac:dyDescent="0.3">
      <c r="A162" s="154" t="s">
        <v>138</v>
      </c>
      <c r="B162" s="155">
        <v>3.7037037037037198E-4</v>
      </c>
      <c r="C162" s="156">
        <v>3.5360678925035535E-4</v>
      </c>
      <c r="D162" s="156">
        <v>1.8371096142069854E-3</v>
      </c>
      <c r="E162" s="156">
        <v>1.7162471395881028E-3</v>
      </c>
      <c r="F162" s="156">
        <v>2.9282576866764378E-4</v>
      </c>
      <c r="G162" s="156">
        <v>8.4961767204757991E-4</v>
      </c>
      <c r="H162" s="156">
        <v>1.8535681186283629E-3</v>
      </c>
      <c r="I162" s="158">
        <v>0</v>
      </c>
      <c r="J162" s="158">
        <v>0</v>
      </c>
      <c r="K162" s="158">
        <v>0</v>
      </c>
      <c r="L162" s="158">
        <v>0</v>
      </c>
      <c r="M162" s="158">
        <v>0</v>
      </c>
      <c r="N162" s="156">
        <v>1.0230179028133041E-3</v>
      </c>
      <c r="O162" s="156">
        <v>2.1958717610891564E-3</v>
      </c>
      <c r="P162" s="157">
        <v>1.9952114924182006E-3</v>
      </c>
      <c r="Q162" s="134"/>
    </row>
    <row r="163" spans="1:17" x14ac:dyDescent="0.3">
      <c r="A163" s="154" t="s">
        <v>139</v>
      </c>
      <c r="B163" s="159">
        <v>0</v>
      </c>
      <c r="C163" s="156">
        <v>2.4752475247524827E-3</v>
      </c>
      <c r="D163" s="156">
        <v>7.1341090018371189E-2</v>
      </c>
      <c r="E163" s="156">
        <v>0.61756292906178556</v>
      </c>
      <c r="F163" s="156">
        <v>0.98125915080527093</v>
      </c>
      <c r="G163" s="156">
        <v>7.9864061172472509E-2</v>
      </c>
      <c r="H163" s="156">
        <v>0.72659870250231662</v>
      </c>
      <c r="I163" s="156">
        <v>0.97086466165413521</v>
      </c>
      <c r="J163" s="156">
        <v>0.98827292110874154</v>
      </c>
      <c r="K163" s="156">
        <v>0.99561883899233339</v>
      </c>
      <c r="L163" s="158">
        <v>0</v>
      </c>
      <c r="M163" s="158">
        <v>0</v>
      </c>
      <c r="N163" s="156">
        <v>7.1611253196931001E-3</v>
      </c>
      <c r="O163" s="156">
        <v>9.6179183135705032E-2</v>
      </c>
      <c r="P163" s="157">
        <v>0.70630486831604122</v>
      </c>
      <c r="Q163" s="134"/>
    </row>
    <row r="164" spans="1:17" x14ac:dyDescent="0.3">
      <c r="A164" s="154" t="s">
        <v>140</v>
      </c>
      <c r="B164" s="155">
        <v>0.3129629629629625</v>
      </c>
      <c r="C164" s="156">
        <v>0.52652050919377524</v>
      </c>
      <c r="D164" s="156">
        <v>0.54715248009797801</v>
      </c>
      <c r="E164" s="156">
        <v>0.25314645308924349</v>
      </c>
      <c r="F164" s="156">
        <v>1.1420204978038077E-2</v>
      </c>
      <c r="G164" s="156">
        <v>0.39422259983007601</v>
      </c>
      <c r="H164" s="156">
        <v>0.16774791473586656</v>
      </c>
      <c r="I164" s="156">
        <v>1.9736842105263164E-2</v>
      </c>
      <c r="J164" s="156">
        <v>5.3304904051172742E-3</v>
      </c>
      <c r="K164" s="156">
        <v>1.0952902519167597E-3</v>
      </c>
      <c r="L164" s="156">
        <v>0.29175824175824178</v>
      </c>
      <c r="M164" s="156">
        <v>0.44331983805667963</v>
      </c>
      <c r="N164" s="156">
        <v>0.58260869565217377</v>
      </c>
      <c r="O164" s="156">
        <v>0.56565656565656763</v>
      </c>
      <c r="P164" s="157">
        <v>0.21508379888268161</v>
      </c>
      <c r="Q164" s="134"/>
    </row>
    <row r="165" spans="1:17" x14ac:dyDescent="0.3">
      <c r="A165" s="154" t="s">
        <v>141</v>
      </c>
      <c r="B165" s="155">
        <v>0.14148148148148124</v>
      </c>
      <c r="C165" s="156">
        <v>0.10077793493635083</v>
      </c>
      <c r="D165" s="156">
        <v>7.2259644825474575E-2</v>
      </c>
      <c r="E165" s="156">
        <v>2.8604118993135013E-2</v>
      </c>
      <c r="F165" s="158">
        <v>0</v>
      </c>
      <c r="G165" s="156">
        <v>0.12489379779099416</v>
      </c>
      <c r="H165" s="156">
        <v>2.7803521779425383E-2</v>
      </c>
      <c r="I165" s="158">
        <v>0</v>
      </c>
      <c r="J165" s="158">
        <v>0</v>
      </c>
      <c r="K165" s="158">
        <v>0</v>
      </c>
      <c r="L165" s="156">
        <v>0.15000000000000016</v>
      </c>
      <c r="M165" s="156">
        <v>0.11234817813765191</v>
      </c>
      <c r="N165" s="156">
        <v>9.0537084398977175E-2</v>
      </c>
      <c r="O165" s="156">
        <v>5.3140096618357523E-2</v>
      </c>
      <c r="P165" s="157">
        <v>1.3168395849960138E-2</v>
      </c>
      <c r="Q165" s="134"/>
    </row>
    <row r="166" spans="1:17" x14ac:dyDescent="0.3">
      <c r="A166" s="154" t="s">
        <v>142</v>
      </c>
      <c r="B166" s="155">
        <v>0.40999999999999892</v>
      </c>
      <c r="C166" s="156">
        <v>0.22171145685997148</v>
      </c>
      <c r="D166" s="156">
        <v>0.12002449479485622</v>
      </c>
      <c r="E166" s="156">
        <v>3.6613272311212842E-2</v>
      </c>
      <c r="F166" s="156">
        <v>5.8565153733528745E-4</v>
      </c>
      <c r="G166" s="156">
        <v>0.1818181818181818</v>
      </c>
      <c r="H166" s="156">
        <v>3.0583873957367936E-2</v>
      </c>
      <c r="I166" s="156">
        <v>9.3984962406015141E-4</v>
      </c>
      <c r="J166" s="158">
        <v>0</v>
      </c>
      <c r="K166" s="158">
        <v>0</v>
      </c>
      <c r="L166" s="156">
        <v>0.44395604395604382</v>
      </c>
      <c r="M166" s="156">
        <v>0.29757085020242913</v>
      </c>
      <c r="N166" s="156">
        <v>0.17237851662404058</v>
      </c>
      <c r="O166" s="156">
        <v>9.7057531840140751E-2</v>
      </c>
      <c r="P166" s="157">
        <v>2.1548284118116528E-2</v>
      </c>
      <c r="Q166" s="134"/>
    </row>
    <row r="167" spans="1:17" x14ac:dyDescent="0.3">
      <c r="A167" s="154" t="s">
        <v>143</v>
      </c>
      <c r="B167" s="159">
        <v>0</v>
      </c>
      <c r="C167" s="158">
        <v>0</v>
      </c>
      <c r="D167" s="158">
        <v>0</v>
      </c>
      <c r="E167" s="156">
        <v>5.7208237986270045E-4</v>
      </c>
      <c r="F167" s="158">
        <v>0</v>
      </c>
      <c r="G167" s="158">
        <v>0</v>
      </c>
      <c r="H167" s="156">
        <v>9.2678405931417992E-4</v>
      </c>
      <c r="I167" s="158">
        <v>0</v>
      </c>
      <c r="J167" s="158">
        <v>0</v>
      </c>
      <c r="K167" s="158">
        <v>0</v>
      </c>
      <c r="L167" s="158">
        <v>0</v>
      </c>
      <c r="M167" s="158">
        <v>0</v>
      </c>
      <c r="N167" s="158">
        <v>0</v>
      </c>
      <c r="O167" s="158">
        <v>0</v>
      </c>
      <c r="P167" s="157">
        <v>3.9904229848363972E-4</v>
      </c>
      <c r="Q167" s="134"/>
    </row>
    <row r="168" spans="1:17" x14ac:dyDescent="0.3">
      <c r="A168" s="154" t="s">
        <v>144</v>
      </c>
      <c r="B168" s="155">
        <v>1.8518518518518521E-3</v>
      </c>
      <c r="C168" s="156">
        <v>4.2432814710042545E-3</v>
      </c>
      <c r="D168" s="156">
        <v>3.3680342927127935E-3</v>
      </c>
      <c r="E168" s="156">
        <v>5.7208237986270012E-4</v>
      </c>
      <c r="F168" s="158">
        <v>0</v>
      </c>
      <c r="G168" s="156">
        <v>8.4961767204757895E-3</v>
      </c>
      <c r="H168" s="158">
        <v>0</v>
      </c>
      <c r="I168" s="158">
        <v>0</v>
      </c>
      <c r="J168" s="158">
        <v>0</v>
      </c>
      <c r="K168" s="158">
        <v>0</v>
      </c>
      <c r="L168" s="156">
        <v>2.197802197802203E-3</v>
      </c>
      <c r="M168" s="156">
        <v>2.5303643724696396E-3</v>
      </c>
      <c r="N168" s="156">
        <v>3.5805626598465552E-3</v>
      </c>
      <c r="O168" s="156">
        <v>1.7566974088713263E-3</v>
      </c>
      <c r="P168" s="160">
        <v>0</v>
      </c>
      <c r="Q168" s="134"/>
    </row>
    <row r="169" spans="1:17" x14ac:dyDescent="0.3">
      <c r="A169" s="154" t="s">
        <v>145</v>
      </c>
      <c r="B169" s="155">
        <v>7.6296296296296445E-2</v>
      </c>
      <c r="C169" s="156">
        <v>0.1103253182461105</v>
      </c>
      <c r="D169" s="156">
        <v>0.1484996938150642</v>
      </c>
      <c r="E169" s="156">
        <v>3.4610983981693419E-2</v>
      </c>
      <c r="F169" s="158">
        <v>0</v>
      </c>
      <c r="G169" s="156">
        <v>0.14868309260832627</v>
      </c>
      <c r="H169" s="156">
        <v>1.4828544949026886E-2</v>
      </c>
      <c r="I169" s="158">
        <v>0</v>
      </c>
      <c r="J169" s="158">
        <v>0</v>
      </c>
      <c r="K169" s="158">
        <v>0</v>
      </c>
      <c r="L169" s="156">
        <v>5.4945054945054944E-2</v>
      </c>
      <c r="M169" s="156">
        <v>9.8178137651821762E-2</v>
      </c>
      <c r="N169" s="156">
        <v>0.11560102301790286</v>
      </c>
      <c r="O169" s="156">
        <v>0.15283267457180508</v>
      </c>
      <c r="P169" s="157">
        <v>2.5937749401436578E-2</v>
      </c>
      <c r="Q169" s="134"/>
    </row>
    <row r="170" spans="1:17" x14ac:dyDescent="0.3">
      <c r="A170" s="154" t="s">
        <v>146</v>
      </c>
      <c r="B170" s="155">
        <v>3.7037037037037225E-4</v>
      </c>
      <c r="C170" s="156">
        <v>7.0721357850071017E-4</v>
      </c>
      <c r="D170" s="156">
        <v>3.6742192284139677E-3</v>
      </c>
      <c r="E170" s="156">
        <v>8.5812356979404619E-3</v>
      </c>
      <c r="F170" s="156">
        <v>5.5636896046852213E-3</v>
      </c>
      <c r="G170" s="156">
        <v>6.7969413763806306E-3</v>
      </c>
      <c r="H170" s="156">
        <v>1.2974976830398534E-2</v>
      </c>
      <c r="I170" s="156">
        <v>8.4586466165413442E-3</v>
      </c>
      <c r="J170" s="156">
        <v>5.3304904051172768E-3</v>
      </c>
      <c r="K170" s="156">
        <v>2.1905805038335197E-3</v>
      </c>
      <c r="L170" s="156">
        <v>5.4945054945055173E-4</v>
      </c>
      <c r="M170" s="158">
        <v>0</v>
      </c>
      <c r="N170" s="156">
        <v>5.1150895140665131E-4</v>
      </c>
      <c r="O170" s="156">
        <v>3.5133948177426535E-3</v>
      </c>
      <c r="P170" s="157">
        <v>6.3846767757382338E-3</v>
      </c>
      <c r="Q170" s="134"/>
    </row>
    <row r="171" spans="1:17" x14ac:dyDescent="0.3">
      <c r="A171" s="154" t="s">
        <v>147</v>
      </c>
      <c r="B171" s="155">
        <v>3.6296296296296202E-2</v>
      </c>
      <c r="C171" s="156">
        <v>1.9094766619519116E-2</v>
      </c>
      <c r="D171" s="156">
        <v>1.3472137170851202E-2</v>
      </c>
      <c r="E171" s="156">
        <v>5.7208237986269986E-3</v>
      </c>
      <c r="F171" s="156">
        <v>1.1713030746705721E-3</v>
      </c>
      <c r="G171" s="156">
        <v>1.1045029736618512E-2</v>
      </c>
      <c r="H171" s="156">
        <v>2.7803521779425386E-3</v>
      </c>
      <c r="I171" s="158">
        <v>0</v>
      </c>
      <c r="J171" s="156">
        <v>1.0660980810234554E-3</v>
      </c>
      <c r="K171" s="156">
        <v>1.095290251916759E-3</v>
      </c>
      <c r="L171" s="156">
        <v>3.736263736263732E-2</v>
      </c>
      <c r="M171" s="156">
        <v>2.7327935222672031E-2</v>
      </c>
      <c r="N171" s="156">
        <v>1.5345268542199489E-2</v>
      </c>
      <c r="O171" s="156">
        <v>1.4931927975406224E-2</v>
      </c>
      <c r="P171" s="157">
        <v>6.3846767757382268E-3</v>
      </c>
      <c r="Q171" s="134"/>
    </row>
    <row r="172" spans="1:17" x14ac:dyDescent="0.3">
      <c r="A172" s="154" t="s">
        <v>148</v>
      </c>
      <c r="B172" s="155">
        <v>2.9629629629629724E-3</v>
      </c>
      <c r="C172" s="158">
        <v>0</v>
      </c>
      <c r="D172" s="158">
        <v>0</v>
      </c>
      <c r="E172" s="158">
        <v>0</v>
      </c>
      <c r="F172" s="158">
        <v>0</v>
      </c>
      <c r="G172" s="156">
        <v>8.4961767204758012E-4</v>
      </c>
      <c r="H172" s="158">
        <v>0</v>
      </c>
      <c r="I172" s="158">
        <v>0</v>
      </c>
      <c r="J172" s="158">
        <v>0</v>
      </c>
      <c r="K172" s="158">
        <v>0</v>
      </c>
      <c r="L172" s="156">
        <v>2.7472527472527518E-3</v>
      </c>
      <c r="M172" s="156">
        <v>1.0121457489878577E-3</v>
      </c>
      <c r="N172" s="158">
        <v>0</v>
      </c>
      <c r="O172" s="158">
        <v>0</v>
      </c>
      <c r="P172" s="160">
        <v>0</v>
      </c>
      <c r="Q172" s="134"/>
    </row>
    <row r="173" spans="1:17" x14ac:dyDescent="0.3">
      <c r="A173" s="154" t="s">
        <v>149</v>
      </c>
      <c r="B173" s="159">
        <v>0</v>
      </c>
      <c r="C173" s="158">
        <v>0</v>
      </c>
      <c r="D173" s="158">
        <v>0</v>
      </c>
      <c r="E173" s="156">
        <v>2.8604118993134995E-4</v>
      </c>
      <c r="F173" s="158">
        <v>0</v>
      </c>
      <c r="G173" s="158">
        <v>0</v>
      </c>
      <c r="H173" s="158">
        <v>0</v>
      </c>
      <c r="I173" s="158">
        <v>0</v>
      </c>
      <c r="J173" s="158">
        <v>0</v>
      </c>
      <c r="K173" s="158">
        <v>0</v>
      </c>
      <c r="L173" s="158">
        <v>0</v>
      </c>
      <c r="M173" s="158">
        <v>0</v>
      </c>
      <c r="N173" s="158">
        <v>0</v>
      </c>
      <c r="O173" s="158">
        <v>0</v>
      </c>
      <c r="P173" s="157">
        <v>3.9904229848363939E-4</v>
      </c>
      <c r="Q173" s="134"/>
    </row>
    <row r="174" spans="1:17" x14ac:dyDescent="0.3">
      <c r="A174" s="154" t="s">
        <v>150</v>
      </c>
      <c r="B174" s="155">
        <v>1.8518518518518556E-3</v>
      </c>
      <c r="C174" s="156">
        <v>3.1824611032531852E-3</v>
      </c>
      <c r="D174" s="156">
        <v>6.7360685854256103E-3</v>
      </c>
      <c r="E174" s="156">
        <v>1.4302059496567557E-3</v>
      </c>
      <c r="F174" s="158">
        <v>0</v>
      </c>
      <c r="G174" s="156">
        <v>6.7969413763806314E-3</v>
      </c>
      <c r="H174" s="156">
        <v>9.2678405931418144E-4</v>
      </c>
      <c r="I174" s="158">
        <v>0</v>
      </c>
      <c r="J174" s="158">
        <v>0</v>
      </c>
      <c r="K174" s="158">
        <v>0</v>
      </c>
      <c r="L174" s="156">
        <v>2.1978021978022047E-3</v>
      </c>
      <c r="M174" s="156">
        <v>2.0242914979757129E-3</v>
      </c>
      <c r="N174" s="156">
        <v>2.5575447570332518E-3</v>
      </c>
      <c r="O174" s="156">
        <v>7.0267896354852897E-3</v>
      </c>
      <c r="P174" s="157">
        <v>1.19712689545092E-3</v>
      </c>
      <c r="Q174" s="134"/>
    </row>
    <row r="175" spans="1:17" x14ac:dyDescent="0.3">
      <c r="A175" s="154" t="s">
        <v>151</v>
      </c>
      <c r="B175" s="155">
        <v>2.2222222222222257E-3</v>
      </c>
      <c r="C175" s="156">
        <v>3.8896746817538874E-3</v>
      </c>
      <c r="D175" s="156">
        <v>6.1236987140232792E-3</v>
      </c>
      <c r="E175" s="156">
        <v>1.0011441647597282E-2</v>
      </c>
      <c r="F175" s="158">
        <v>0</v>
      </c>
      <c r="G175" s="156">
        <v>2.8887000849617723E-2</v>
      </c>
      <c r="H175" s="156">
        <v>1.3901760889712693E-2</v>
      </c>
      <c r="I175" s="158">
        <v>0</v>
      </c>
      <c r="J175" s="158">
        <v>0</v>
      </c>
      <c r="K175" s="158">
        <v>0</v>
      </c>
      <c r="L175" s="156">
        <v>1.0989010989011E-3</v>
      </c>
      <c r="M175" s="156">
        <v>4.0485829959514257E-3</v>
      </c>
      <c r="N175" s="156">
        <v>3.0690537084399052E-3</v>
      </c>
      <c r="O175" s="156">
        <v>1.3175230566534902E-3</v>
      </c>
      <c r="P175" s="157">
        <v>1.5961691939345584E-3</v>
      </c>
      <c r="Q175" s="134"/>
    </row>
    <row r="176" spans="1:17" x14ac:dyDescent="0.3">
      <c r="A176" s="154" t="s">
        <v>152</v>
      </c>
      <c r="B176" s="155">
        <v>7.7777777777777741E-3</v>
      </c>
      <c r="C176" s="156">
        <v>2.4752475247524809E-3</v>
      </c>
      <c r="D176" s="156">
        <v>1.5309246785058215E-3</v>
      </c>
      <c r="E176" s="158">
        <v>0</v>
      </c>
      <c r="F176" s="158">
        <v>0</v>
      </c>
      <c r="G176" s="156">
        <v>1.6992353440951583E-3</v>
      </c>
      <c r="H176" s="158">
        <v>0</v>
      </c>
      <c r="I176" s="158">
        <v>0</v>
      </c>
      <c r="J176" s="158">
        <v>0</v>
      </c>
      <c r="K176" s="158">
        <v>0</v>
      </c>
      <c r="L176" s="156">
        <v>7.6923076923076901E-3</v>
      </c>
      <c r="M176" s="156">
        <v>6.0728744939271273E-3</v>
      </c>
      <c r="N176" s="156">
        <v>1.5345268542199498E-3</v>
      </c>
      <c r="O176" s="156">
        <v>8.7834870443566208E-4</v>
      </c>
      <c r="P176" s="160">
        <v>0</v>
      </c>
      <c r="Q176" s="134"/>
    </row>
    <row r="177" spans="1:17" x14ac:dyDescent="0.3">
      <c r="A177" s="154" t="s">
        <v>153</v>
      </c>
      <c r="B177" s="155">
        <v>5.9259259259259308E-3</v>
      </c>
      <c r="C177" s="156">
        <v>4.5968882602545977E-3</v>
      </c>
      <c r="D177" s="156">
        <v>5.8175137783221271E-3</v>
      </c>
      <c r="E177" s="156">
        <v>2.2883295194508018E-3</v>
      </c>
      <c r="F177" s="158">
        <v>0</v>
      </c>
      <c r="G177" s="156">
        <v>5.947323704333058E-3</v>
      </c>
      <c r="H177" s="156">
        <v>9.2678405931418144E-4</v>
      </c>
      <c r="I177" s="158">
        <v>0</v>
      </c>
      <c r="J177" s="158">
        <v>0</v>
      </c>
      <c r="K177" s="158">
        <v>0</v>
      </c>
      <c r="L177" s="156">
        <v>5.4945054945054845E-3</v>
      </c>
      <c r="M177" s="156">
        <v>5.5668016194332119E-3</v>
      </c>
      <c r="N177" s="156">
        <v>5.1150895140664966E-3</v>
      </c>
      <c r="O177" s="156">
        <v>5.7092665788317882E-3</v>
      </c>
      <c r="P177" s="157">
        <v>1.596169193934558E-3</v>
      </c>
      <c r="Q177" s="134"/>
    </row>
    <row r="178" spans="1:17" x14ac:dyDescent="0.3">
      <c r="A178" s="154" t="s">
        <v>154</v>
      </c>
      <c r="B178" s="155">
        <v>3.7037037037037154E-4</v>
      </c>
      <c r="C178" s="156">
        <v>1.1315417256011324E-2</v>
      </c>
      <c r="D178" s="156">
        <v>9.0936925903245522E-2</v>
      </c>
      <c r="E178" s="156">
        <v>0.64616704805492031</v>
      </c>
      <c r="F178" s="156">
        <v>0.99033674963396756</v>
      </c>
      <c r="G178" s="156">
        <v>9.5157179269328901E-2</v>
      </c>
      <c r="H178" s="156">
        <v>0.75440222428174142</v>
      </c>
      <c r="I178" s="156">
        <v>0.98214285714285599</v>
      </c>
      <c r="J178" s="156">
        <v>0.99573560767590652</v>
      </c>
      <c r="K178" s="158">
        <v>1</v>
      </c>
      <c r="L178" s="156">
        <v>5.4945054945055097E-4</v>
      </c>
      <c r="M178" s="156">
        <v>4.5546558704453446E-3</v>
      </c>
      <c r="N178" s="156">
        <v>1.6879795396419456E-2</v>
      </c>
      <c r="O178" s="156">
        <v>0.11901624945103191</v>
      </c>
      <c r="P178" s="157">
        <v>0.73383878691141124</v>
      </c>
      <c r="Q178" s="134"/>
    </row>
    <row r="179" spans="1:17" x14ac:dyDescent="0.3">
      <c r="A179" s="154" t="s">
        <v>155</v>
      </c>
      <c r="B179" s="155">
        <v>0.10962962962962974</v>
      </c>
      <c r="C179" s="156">
        <v>0.27298444130127214</v>
      </c>
      <c r="D179" s="156">
        <v>0.40140845070422521</v>
      </c>
      <c r="E179" s="156">
        <v>0.53432494279176079</v>
      </c>
      <c r="F179" s="156">
        <v>0.77540263543191623</v>
      </c>
      <c r="G179" s="156">
        <v>0.25233644859813098</v>
      </c>
      <c r="H179" s="156">
        <v>0.4624652455977753</v>
      </c>
      <c r="I179" s="156">
        <v>0.68609022556390931</v>
      </c>
      <c r="J179" s="156">
        <v>0.79317697228144945</v>
      </c>
      <c r="K179" s="156">
        <v>0.83132530120481929</v>
      </c>
      <c r="L179" s="156">
        <v>9.1758241758241765E-2</v>
      </c>
      <c r="M179" s="156">
        <v>0.19787449392712558</v>
      </c>
      <c r="N179" s="156">
        <v>0.34782608695652184</v>
      </c>
      <c r="O179" s="156">
        <v>0.43697848045674131</v>
      </c>
      <c r="P179" s="157">
        <v>0.65163607342378393</v>
      </c>
      <c r="Q179" s="134"/>
    </row>
    <row r="180" spans="1:17" x14ac:dyDescent="0.3">
      <c r="A180" s="154" t="s">
        <v>156</v>
      </c>
      <c r="B180" s="155">
        <v>3.7037037037037165E-4</v>
      </c>
      <c r="C180" s="156">
        <v>1.0608203677510602E-2</v>
      </c>
      <c r="D180" s="156">
        <v>5.8175137783221094E-2</v>
      </c>
      <c r="E180" s="156">
        <v>0.35211670480549068</v>
      </c>
      <c r="F180" s="156">
        <v>0.87672035139092264</v>
      </c>
      <c r="G180" s="156">
        <v>2.4638912489379786E-2</v>
      </c>
      <c r="H180" s="156">
        <v>0.25301204819277112</v>
      </c>
      <c r="I180" s="156">
        <v>0.72086466165413565</v>
      </c>
      <c r="J180" s="156">
        <v>0.87633262260127953</v>
      </c>
      <c r="K180" s="156">
        <v>0.97152245345016452</v>
      </c>
      <c r="L180" s="158">
        <v>0</v>
      </c>
      <c r="M180" s="156">
        <v>2.5303643724696426E-3</v>
      </c>
      <c r="N180" s="156">
        <v>2.1994884910485939E-2</v>
      </c>
      <c r="O180" s="156">
        <v>8.3003952569169981E-2</v>
      </c>
      <c r="P180" s="157">
        <v>0.57102952913008842</v>
      </c>
      <c r="Q180" s="134"/>
    </row>
    <row r="181" spans="1:17" x14ac:dyDescent="0.3">
      <c r="A181" s="154" t="s">
        <v>157</v>
      </c>
      <c r="B181" s="155">
        <v>1.1111111111111124E-3</v>
      </c>
      <c r="C181" s="156">
        <v>6.0113154172560176E-3</v>
      </c>
      <c r="D181" s="156">
        <v>1.194121249234539E-2</v>
      </c>
      <c r="E181" s="156">
        <v>1.2013729977116715E-2</v>
      </c>
      <c r="F181" s="156">
        <v>3.3674963396778876E-2</v>
      </c>
      <c r="G181" s="156">
        <v>6.7969413763806366E-3</v>
      </c>
      <c r="H181" s="156">
        <v>1.1121408711770151E-2</v>
      </c>
      <c r="I181" s="156">
        <v>1.7857142857142839E-2</v>
      </c>
      <c r="J181" s="156">
        <v>2.665245202558637E-2</v>
      </c>
      <c r="K181" s="156">
        <v>5.8050383351588145E-2</v>
      </c>
      <c r="L181" s="156">
        <v>1.0989010989011011E-3</v>
      </c>
      <c r="M181" s="156">
        <v>4.5546558704453524E-3</v>
      </c>
      <c r="N181" s="156">
        <v>8.1841432225063879E-3</v>
      </c>
      <c r="O181" s="156">
        <v>1.3614404918752756E-2</v>
      </c>
      <c r="P181" s="157">
        <v>1.6360734237829189E-2</v>
      </c>
      <c r="Q181" s="134"/>
    </row>
    <row r="182" spans="1:17" x14ac:dyDescent="0.3">
      <c r="A182" s="154" t="s">
        <v>158</v>
      </c>
      <c r="B182" s="159">
        <v>0</v>
      </c>
      <c r="C182" s="156">
        <v>3.5360678925035546E-4</v>
      </c>
      <c r="D182" s="156">
        <v>2.1432945499081494E-3</v>
      </c>
      <c r="E182" s="156">
        <v>9.153318077803195E-3</v>
      </c>
      <c r="F182" s="156">
        <v>0.14436310395314808</v>
      </c>
      <c r="G182" s="158">
        <v>0</v>
      </c>
      <c r="H182" s="156">
        <v>2.780352177942542E-3</v>
      </c>
      <c r="I182" s="156">
        <v>3.8533834586466226E-2</v>
      </c>
      <c r="J182" s="156">
        <v>6.0767590618336892E-2</v>
      </c>
      <c r="K182" s="156">
        <v>0.3318729463307778</v>
      </c>
      <c r="L182" s="158">
        <v>0</v>
      </c>
      <c r="M182" s="158">
        <v>0</v>
      </c>
      <c r="N182" s="156">
        <v>1.5345268542199502E-3</v>
      </c>
      <c r="O182" s="156">
        <v>2.6350461133069856E-3</v>
      </c>
      <c r="P182" s="157">
        <v>4.7885075818036797E-2</v>
      </c>
      <c r="Q182" s="134"/>
    </row>
    <row r="183" spans="1:17" x14ac:dyDescent="0.3">
      <c r="A183" s="154" t="s">
        <v>159</v>
      </c>
      <c r="B183" s="159">
        <v>0</v>
      </c>
      <c r="C183" s="156">
        <v>1.0608203677510632E-3</v>
      </c>
      <c r="D183" s="156">
        <v>2.7556644213104758E-3</v>
      </c>
      <c r="E183" s="156">
        <v>3.4324942791762007E-2</v>
      </c>
      <c r="F183" s="156">
        <v>0.46822840409956007</v>
      </c>
      <c r="G183" s="158">
        <v>0</v>
      </c>
      <c r="H183" s="156">
        <v>1.3901760889712692E-2</v>
      </c>
      <c r="I183" s="156">
        <v>9.3984962406014935E-2</v>
      </c>
      <c r="J183" s="156">
        <v>0.3358208955223877</v>
      </c>
      <c r="K183" s="156">
        <v>0.86637458926615563</v>
      </c>
      <c r="L183" s="158">
        <v>0</v>
      </c>
      <c r="M183" s="158">
        <v>0</v>
      </c>
      <c r="N183" s="156">
        <v>2.5575447570332531E-3</v>
      </c>
      <c r="O183" s="156">
        <v>3.5133948177426461E-3</v>
      </c>
      <c r="P183" s="157">
        <v>0.19832402234636878</v>
      </c>
      <c r="Q183" s="134"/>
    </row>
    <row r="184" spans="1:17" x14ac:dyDescent="0.3">
      <c r="A184" s="154" t="s">
        <v>160</v>
      </c>
      <c r="B184" s="155">
        <v>5.9259259259259268E-2</v>
      </c>
      <c r="C184" s="156">
        <v>0.13012729844413023</v>
      </c>
      <c r="D184" s="156">
        <v>0.14421310471524793</v>
      </c>
      <c r="E184" s="156">
        <v>8.1807780320366119E-2</v>
      </c>
      <c r="F184" s="156">
        <v>3.0453879941434996E-2</v>
      </c>
      <c r="G184" s="156">
        <v>6.9668649107901326E-2</v>
      </c>
      <c r="H184" s="156">
        <v>4.1705282669138095E-2</v>
      </c>
      <c r="I184" s="156">
        <v>9.398496240601498E-3</v>
      </c>
      <c r="J184" s="156">
        <v>1.1727078891257995E-2</v>
      </c>
      <c r="K184" s="156">
        <v>5.476451259583786E-2</v>
      </c>
      <c r="L184" s="156">
        <v>5.1648351648351548E-2</v>
      </c>
      <c r="M184" s="156">
        <v>0.10121457489878533</v>
      </c>
      <c r="N184" s="156">
        <v>0.15447570332480817</v>
      </c>
      <c r="O184" s="156">
        <v>0.16073781291172615</v>
      </c>
      <c r="P184" s="157">
        <v>9.1380686352753468E-2</v>
      </c>
      <c r="Q184" s="134"/>
    </row>
    <row r="185" spans="1:17" x14ac:dyDescent="0.3">
      <c r="A185" s="154" t="s">
        <v>161</v>
      </c>
      <c r="B185" s="155">
        <v>2.2222222222222261E-3</v>
      </c>
      <c r="C185" s="156">
        <v>3.0410183875530423E-2</v>
      </c>
      <c r="D185" s="156">
        <v>0.12431108389467269</v>
      </c>
      <c r="E185" s="156">
        <v>0.28289473684210537</v>
      </c>
      <c r="F185" s="156">
        <v>0.79941434846266324</v>
      </c>
      <c r="G185" s="156">
        <v>7.3067119796091748E-2</v>
      </c>
      <c r="H185" s="156">
        <v>0.21964782205746036</v>
      </c>
      <c r="I185" s="156">
        <v>0.47650375939849599</v>
      </c>
      <c r="J185" s="156">
        <v>0.81769722814498969</v>
      </c>
      <c r="K185" s="156">
        <v>0.98138006571741487</v>
      </c>
      <c r="L185" s="156">
        <v>1.0989010989011022E-3</v>
      </c>
      <c r="M185" s="156">
        <v>1.0121457489878551E-2</v>
      </c>
      <c r="N185" s="156">
        <v>5.4731457800511488E-2</v>
      </c>
      <c r="O185" s="156">
        <v>0.15854194115063686</v>
      </c>
      <c r="P185" s="157">
        <v>0.49241819632881068</v>
      </c>
      <c r="Q185" s="134"/>
    </row>
    <row r="186" spans="1:17" x14ac:dyDescent="0.3">
      <c r="A186" s="154" t="s">
        <v>162</v>
      </c>
      <c r="B186" s="155">
        <v>0.16037037037037058</v>
      </c>
      <c r="C186" s="156">
        <v>0.53642149929278726</v>
      </c>
      <c r="D186" s="156">
        <v>0.66289038579302029</v>
      </c>
      <c r="E186" s="156">
        <v>0.7497139588100683</v>
      </c>
      <c r="F186" s="156">
        <v>0.90717423133235642</v>
      </c>
      <c r="G186" s="156">
        <v>0.50382327952421402</v>
      </c>
      <c r="H186" s="156">
        <v>0.6635773864689527</v>
      </c>
      <c r="I186" s="156">
        <v>0.83552631578947401</v>
      </c>
      <c r="J186" s="156">
        <v>0.90298507462686595</v>
      </c>
      <c r="K186" s="156">
        <v>0.96823658269441393</v>
      </c>
      <c r="L186" s="156">
        <v>0.11758241758241762</v>
      </c>
      <c r="M186" s="156">
        <v>0.36943319838056671</v>
      </c>
      <c r="N186" s="156">
        <v>0.63427109974424667</v>
      </c>
      <c r="O186" s="156">
        <v>0.70443566095740073</v>
      </c>
      <c r="P186" s="157">
        <v>0.84477254588986539</v>
      </c>
      <c r="Q186" s="134"/>
    </row>
    <row r="187" spans="1:17" x14ac:dyDescent="0.3">
      <c r="A187" s="154" t="s">
        <v>163</v>
      </c>
      <c r="B187" s="155">
        <v>0.4300000000000001</v>
      </c>
      <c r="C187" s="156">
        <v>0.71640735502121689</v>
      </c>
      <c r="D187" s="156">
        <v>0.72473974280465459</v>
      </c>
      <c r="E187" s="156">
        <v>0.74742562929061629</v>
      </c>
      <c r="F187" s="156">
        <v>0.86676427525622124</v>
      </c>
      <c r="G187" s="156">
        <v>0.62276975361087483</v>
      </c>
      <c r="H187" s="156">
        <v>0.70898980537534817</v>
      </c>
      <c r="I187" s="156">
        <v>0.79041353383458657</v>
      </c>
      <c r="J187" s="156">
        <v>0.86353944562899843</v>
      </c>
      <c r="K187" s="156">
        <v>0.94633077765607887</v>
      </c>
      <c r="L187" s="156">
        <v>0.3857142857142854</v>
      </c>
      <c r="M187" s="156">
        <v>0.6320850202429158</v>
      </c>
      <c r="N187" s="156">
        <v>0.75959079283887609</v>
      </c>
      <c r="O187" s="156">
        <v>0.73386034255599586</v>
      </c>
      <c r="P187" s="157">
        <v>0.80087789305666457</v>
      </c>
      <c r="Q187" s="134"/>
    </row>
    <row r="188" spans="1:17" x14ac:dyDescent="0.3">
      <c r="A188" s="154" t="s">
        <v>164</v>
      </c>
      <c r="B188" s="155">
        <v>1.1111111111111128E-3</v>
      </c>
      <c r="C188" s="156">
        <v>1.2376237623762413E-2</v>
      </c>
      <c r="D188" s="156">
        <v>8.3588487446417559E-2</v>
      </c>
      <c r="E188" s="156">
        <v>0.2571510297482848</v>
      </c>
      <c r="F188" s="156">
        <v>0.69751098096632369</v>
      </c>
      <c r="G188" s="156">
        <v>6.457094307561588E-2</v>
      </c>
      <c r="H188" s="156">
        <v>0.26598702502316968</v>
      </c>
      <c r="I188" s="156">
        <v>0.50281954887218105</v>
      </c>
      <c r="J188" s="156">
        <v>0.72388059701492546</v>
      </c>
      <c r="K188" s="156">
        <v>0.90909090909090884</v>
      </c>
      <c r="L188" s="158">
        <v>0</v>
      </c>
      <c r="M188" s="156">
        <v>5.0607287449392878E-3</v>
      </c>
      <c r="N188" s="156">
        <v>1.9948849104859397E-2</v>
      </c>
      <c r="O188" s="156">
        <v>0.10276679841897253</v>
      </c>
      <c r="P188" s="157">
        <v>0.35993615323224309</v>
      </c>
      <c r="Q188" s="134"/>
    </row>
    <row r="189" spans="1:17" x14ac:dyDescent="0.3">
      <c r="A189" s="154" t="s">
        <v>165</v>
      </c>
      <c r="B189" s="155">
        <v>0.55888888888888799</v>
      </c>
      <c r="C189" s="156">
        <v>0.83981612446958975</v>
      </c>
      <c r="D189" s="156">
        <v>0.9044703000612373</v>
      </c>
      <c r="E189" s="156">
        <v>0.93964530892448672</v>
      </c>
      <c r="F189" s="156">
        <v>0.99414348462664581</v>
      </c>
      <c r="G189" s="156">
        <v>0.83262531860662603</v>
      </c>
      <c r="H189" s="156">
        <v>0.9091751621872104</v>
      </c>
      <c r="I189" s="156">
        <v>0.98026315789473673</v>
      </c>
      <c r="J189" s="156">
        <v>0.99573560767590685</v>
      </c>
      <c r="K189" s="156">
        <v>0.99890470974808365</v>
      </c>
      <c r="L189" s="156">
        <v>0.49065934065934164</v>
      </c>
      <c r="M189" s="156">
        <v>0.77125506072874561</v>
      </c>
      <c r="N189" s="156">
        <v>0.88388746803068974</v>
      </c>
      <c r="O189" s="156">
        <v>0.91655687307861289</v>
      </c>
      <c r="P189" s="157">
        <v>0.97206703910614656</v>
      </c>
      <c r="Q189" s="134"/>
    </row>
    <row r="190" spans="1:17" x14ac:dyDescent="0.3">
      <c r="A190" s="154" t="s">
        <v>166</v>
      </c>
      <c r="B190" s="155">
        <v>1.8518518518518573E-3</v>
      </c>
      <c r="C190" s="156">
        <v>1.6265912305516272E-2</v>
      </c>
      <c r="D190" s="156">
        <v>7.4709124311083897E-2</v>
      </c>
      <c r="E190" s="156">
        <v>0.22282608695652126</v>
      </c>
      <c r="F190" s="156">
        <v>0.59326500732064436</v>
      </c>
      <c r="G190" s="156">
        <v>6.4570943075616102E-2</v>
      </c>
      <c r="H190" s="156">
        <v>0.18072289156626492</v>
      </c>
      <c r="I190" s="156">
        <v>0.27913533834586429</v>
      </c>
      <c r="J190" s="156">
        <v>0.5618336886993609</v>
      </c>
      <c r="K190" s="156">
        <v>0.88389923329682341</v>
      </c>
      <c r="L190" s="156">
        <v>1.0989010989011024E-3</v>
      </c>
      <c r="M190" s="156">
        <v>2.5303643724696391E-3</v>
      </c>
      <c r="N190" s="156">
        <v>3.2225063938618945E-2</v>
      </c>
      <c r="O190" s="156">
        <v>9.2665788317962308E-2</v>
      </c>
      <c r="P190" s="157">
        <v>0.36592178770949713</v>
      </c>
      <c r="Q190" s="134"/>
    </row>
    <row r="191" spans="1:17" x14ac:dyDescent="0.3">
      <c r="A191" s="154" t="s">
        <v>167</v>
      </c>
      <c r="B191" s="155">
        <v>7.4074074074074417E-4</v>
      </c>
      <c r="C191" s="156">
        <v>2.8288543140028333E-3</v>
      </c>
      <c r="D191" s="156">
        <v>5.2051439069197795E-3</v>
      </c>
      <c r="E191" s="156">
        <v>8.5812356979404775E-3</v>
      </c>
      <c r="F191" s="156">
        <v>5.2708638360175621E-2</v>
      </c>
      <c r="G191" s="156">
        <v>2.5488530161427362E-3</v>
      </c>
      <c r="H191" s="156">
        <v>4.6339202965708986E-3</v>
      </c>
      <c r="I191" s="156">
        <v>9.3984962406014911E-3</v>
      </c>
      <c r="J191" s="156">
        <v>2.4520255863539439E-2</v>
      </c>
      <c r="K191" s="156">
        <v>0.11391018619934298</v>
      </c>
      <c r="L191" s="158">
        <v>0</v>
      </c>
      <c r="M191" s="156">
        <v>2.0242914979757137E-3</v>
      </c>
      <c r="N191" s="156">
        <v>5.626598465473154E-3</v>
      </c>
      <c r="O191" s="156">
        <v>4.391743522178305E-3</v>
      </c>
      <c r="P191" s="157">
        <v>2.6735833998403874E-2</v>
      </c>
      <c r="Q191" s="134"/>
    </row>
    <row r="192" spans="1:17" x14ac:dyDescent="0.3">
      <c r="A192" s="154" t="s">
        <v>168</v>
      </c>
      <c r="B192" s="155">
        <v>1.1111111111111133E-3</v>
      </c>
      <c r="C192" s="156">
        <v>1.1669024045261661E-2</v>
      </c>
      <c r="D192" s="156">
        <v>4.1947336191059476E-2</v>
      </c>
      <c r="E192" s="156">
        <v>8.5812356979405133E-2</v>
      </c>
      <c r="F192" s="156">
        <v>0.19062957540263542</v>
      </c>
      <c r="G192" s="156">
        <v>2.8037383177570093E-2</v>
      </c>
      <c r="H192" s="156">
        <v>6.3948100092678442E-2</v>
      </c>
      <c r="I192" s="156">
        <v>8.2706766917293312E-2</v>
      </c>
      <c r="J192" s="156">
        <v>0.16417910447761189</v>
      </c>
      <c r="K192" s="156">
        <v>0.26725082146768886</v>
      </c>
      <c r="L192" s="156">
        <v>5.4945054945055216E-4</v>
      </c>
      <c r="M192" s="156">
        <v>5.0607287449392869E-3</v>
      </c>
      <c r="N192" s="156">
        <v>1.7391304347826111E-2</v>
      </c>
      <c r="O192" s="156">
        <v>5.1383399209486133E-2</v>
      </c>
      <c r="P192" s="157">
        <v>0.14924181963288119</v>
      </c>
      <c r="Q192" s="134"/>
    </row>
    <row r="193" spans="1:17" x14ac:dyDescent="0.3">
      <c r="A193" s="154" t="s">
        <v>169</v>
      </c>
      <c r="B193" s="155">
        <v>3.7037037037037176E-4</v>
      </c>
      <c r="C193" s="156">
        <v>7.0721357850071092E-4</v>
      </c>
      <c r="D193" s="156">
        <v>2.7556644213104797E-3</v>
      </c>
      <c r="E193" s="156">
        <v>3.2036613272311221E-2</v>
      </c>
      <c r="F193" s="156">
        <v>0.42284040995607647</v>
      </c>
      <c r="G193" s="156">
        <v>1.6992353440951587E-3</v>
      </c>
      <c r="H193" s="156">
        <v>2.3169601482854525E-2</v>
      </c>
      <c r="I193" s="156">
        <v>6.7669172932330907E-2</v>
      </c>
      <c r="J193" s="156">
        <v>0.27398720682302752</v>
      </c>
      <c r="K193" s="156">
        <v>0.82365826944140097</v>
      </c>
      <c r="L193" s="156">
        <v>5.494505494505514E-4</v>
      </c>
      <c r="M193" s="158">
        <v>0</v>
      </c>
      <c r="N193" s="156">
        <v>1.5345268542199539E-3</v>
      </c>
      <c r="O193" s="156">
        <v>3.0742204655248113E-3</v>
      </c>
      <c r="P193" s="157">
        <v>0.17916999201915404</v>
      </c>
      <c r="Q193" s="134"/>
    </row>
    <row r="194" spans="1:17" x14ac:dyDescent="0.3">
      <c r="A194" s="154" t="s">
        <v>170</v>
      </c>
      <c r="B194" s="155">
        <v>3.7037037037037035E-4</v>
      </c>
      <c r="C194" s="156">
        <v>7.0721357850070919E-4</v>
      </c>
      <c r="D194" s="156">
        <v>6.7360685854255878E-3</v>
      </c>
      <c r="E194" s="156">
        <v>0.11184210526315795</v>
      </c>
      <c r="F194" s="156">
        <v>0.4881405563689602</v>
      </c>
      <c r="G194" s="156">
        <v>5.0977060322854777E-3</v>
      </c>
      <c r="H194" s="156">
        <v>6.9508804448563541E-2</v>
      </c>
      <c r="I194" s="156">
        <v>0.26785714285714279</v>
      </c>
      <c r="J194" s="156">
        <v>0.44882729211087419</v>
      </c>
      <c r="K194" s="156">
        <v>0.64841182913472006</v>
      </c>
      <c r="L194" s="158">
        <v>0</v>
      </c>
      <c r="M194" s="156">
        <v>1.0121457489878562E-3</v>
      </c>
      <c r="N194" s="156">
        <v>2.0460358056265992E-3</v>
      </c>
      <c r="O194" s="156">
        <v>8.3443126921387868E-3</v>
      </c>
      <c r="P194" s="157">
        <v>0.27094972067039136</v>
      </c>
      <c r="Q194" s="134"/>
    </row>
    <row r="195" spans="1:17" x14ac:dyDescent="0.3">
      <c r="A195" s="154" t="s">
        <v>171</v>
      </c>
      <c r="B195" s="159">
        <v>0</v>
      </c>
      <c r="C195" s="156">
        <v>1.0608203677510638E-3</v>
      </c>
      <c r="D195" s="156">
        <v>2.1432945499081455E-3</v>
      </c>
      <c r="E195" s="156">
        <v>2.5743707093821614E-3</v>
      </c>
      <c r="F195" s="156">
        <v>3.5431918008784785E-2</v>
      </c>
      <c r="G195" s="156">
        <v>1.6992353440951592E-3</v>
      </c>
      <c r="H195" s="156">
        <v>5.5607043558850754E-3</v>
      </c>
      <c r="I195" s="156">
        <v>3.7593984962406039E-3</v>
      </c>
      <c r="J195" s="156">
        <v>1.385927505330491E-2</v>
      </c>
      <c r="K195" s="156">
        <v>8.4337349397590453E-2</v>
      </c>
      <c r="L195" s="158">
        <v>0</v>
      </c>
      <c r="M195" s="156">
        <v>1.0121457489878592E-3</v>
      </c>
      <c r="N195" s="156">
        <v>5.1150895140665109E-4</v>
      </c>
      <c r="O195" s="156">
        <v>2.635046113306986E-3</v>
      </c>
      <c r="P195" s="157">
        <v>1.157222665602553E-2</v>
      </c>
      <c r="Q195" s="134"/>
    </row>
    <row r="196" spans="1:17" x14ac:dyDescent="0.3">
      <c r="A196" s="154" t="s">
        <v>172</v>
      </c>
      <c r="B196" s="159">
        <v>0</v>
      </c>
      <c r="C196" s="156">
        <v>3.5360678925035459E-4</v>
      </c>
      <c r="D196" s="156">
        <v>2.4494794856093115E-3</v>
      </c>
      <c r="E196" s="156">
        <v>1.4302059496567542E-3</v>
      </c>
      <c r="F196" s="156">
        <v>8.6383601756954698E-2</v>
      </c>
      <c r="G196" s="156">
        <v>8.4961767204757915E-4</v>
      </c>
      <c r="H196" s="156">
        <v>1.8535681186283629E-3</v>
      </c>
      <c r="I196" s="156">
        <v>1.8796992481203024E-3</v>
      </c>
      <c r="J196" s="156">
        <v>1.5991471215351837E-2</v>
      </c>
      <c r="K196" s="156">
        <v>0.24644030668127065</v>
      </c>
      <c r="L196" s="158">
        <v>0</v>
      </c>
      <c r="M196" s="156">
        <v>5.0607287449392876E-4</v>
      </c>
      <c r="N196" s="158">
        <v>0</v>
      </c>
      <c r="O196" s="156">
        <v>3.0742204655248183E-3</v>
      </c>
      <c r="P196" s="157">
        <v>2.2346368715083793E-2</v>
      </c>
      <c r="Q196" s="134"/>
    </row>
    <row r="197" spans="1:17" x14ac:dyDescent="0.3">
      <c r="A197" s="154" t="s">
        <v>173</v>
      </c>
      <c r="B197" s="159">
        <v>0</v>
      </c>
      <c r="C197" s="156">
        <v>1.0608203677510623E-3</v>
      </c>
      <c r="D197" s="156">
        <v>1.530924678505817E-3</v>
      </c>
      <c r="E197" s="156">
        <v>4.8627002288329484E-3</v>
      </c>
      <c r="F197" s="156">
        <v>6.5592972181551842E-2</v>
      </c>
      <c r="G197" s="156">
        <v>1.6992353440951596E-3</v>
      </c>
      <c r="H197" s="156">
        <v>2.7803521779425373E-3</v>
      </c>
      <c r="I197" s="156">
        <v>2.7255639097744287E-2</v>
      </c>
      <c r="J197" s="156">
        <v>5.0106609808102297E-2</v>
      </c>
      <c r="K197" s="156">
        <v>0.14348302300109553</v>
      </c>
      <c r="L197" s="158">
        <v>0</v>
      </c>
      <c r="M197" s="156">
        <v>5.0607287449392876E-4</v>
      </c>
      <c r="N197" s="156">
        <v>1.0230179028132996E-3</v>
      </c>
      <c r="O197" s="156">
        <v>2.1958717610891547E-3</v>
      </c>
      <c r="P197" s="157">
        <v>1.1572226656025543E-2</v>
      </c>
      <c r="Q197" s="134"/>
    </row>
    <row r="198" spans="1:17" x14ac:dyDescent="0.3">
      <c r="A198" s="154" t="s">
        <v>174</v>
      </c>
      <c r="B198" s="155">
        <v>1.9629629629629611E-2</v>
      </c>
      <c r="C198" s="156">
        <v>6.1173974540311302E-2</v>
      </c>
      <c r="D198" s="156">
        <v>0.11206368646662591</v>
      </c>
      <c r="E198" s="156">
        <v>0.18163615560640725</v>
      </c>
      <c r="F198" s="156">
        <v>0.4840409956076141</v>
      </c>
      <c r="G198" s="156">
        <v>7.6465590484282114E-2</v>
      </c>
      <c r="H198" s="156">
        <v>0.14365152919369784</v>
      </c>
      <c r="I198" s="156">
        <v>0.23214285714285712</v>
      </c>
      <c r="J198" s="156">
        <v>0.40511727078891263</v>
      </c>
      <c r="K198" s="156">
        <v>0.70317634173055943</v>
      </c>
      <c r="L198" s="156">
        <v>1.4835164835164847E-2</v>
      </c>
      <c r="M198" s="156">
        <v>3.3906882591093118E-2</v>
      </c>
      <c r="N198" s="156">
        <v>9.0025575447570283E-2</v>
      </c>
      <c r="O198" s="156">
        <v>0.1234079929732102</v>
      </c>
      <c r="P198" s="157">
        <v>0.32521947326416556</v>
      </c>
      <c r="Q198" s="134"/>
    </row>
    <row r="199" spans="1:17" x14ac:dyDescent="0.3">
      <c r="A199" s="154" t="s">
        <v>175</v>
      </c>
      <c r="B199" s="155">
        <v>0.23148148148148129</v>
      </c>
      <c r="C199" s="156">
        <v>0.32355021216407365</v>
      </c>
      <c r="D199" s="156">
        <v>0.35364360073484502</v>
      </c>
      <c r="E199" s="156">
        <v>0.29948512585812342</v>
      </c>
      <c r="F199" s="156">
        <v>0.29048316251830142</v>
      </c>
      <c r="G199" s="156">
        <v>0.26423109600679684</v>
      </c>
      <c r="H199" s="156">
        <v>0.23169601482854482</v>
      </c>
      <c r="I199" s="156">
        <v>0.20770676691729328</v>
      </c>
      <c r="J199" s="156">
        <v>0.25692963752665188</v>
      </c>
      <c r="K199" s="156">
        <v>0.28477546549835653</v>
      </c>
      <c r="L199" s="156">
        <v>0.22252747252747249</v>
      </c>
      <c r="M199" s="156">
        <v>0.30060728744939319</v>
      </c>
      <c r="N199" s="156">
        <v>0.33503836317135544</v>
      </c>
      <c r="O199" s="156">
        <v>0.37637241985068071</v>
      </c>
      <c r="P199" s="157">
        <v>0.37509976057462124</v>
      </c>
      <c r="Q199" s="134"/>
    </row>
    <row r="200" spans="1:17" x14ac:dyDescent="0.3">
      <c r="A200" s="154" t="s">
        <v>176</v>
      </c>
      <c r="B200" s="155">
        <v>2.4074074074074144E-2</v>
      </c>
      <c r="C200" s="156">
        <v>6.5417256011315414E-2</v>
      </c>
      <c r="D200" s="156">
        <v>0.11818738518064903</v>
      </c>
      <c r="E200" s="156">
        <v>0.14445080091533175</v>
      </c>
      <c r="F200" s="156">
        <v>0.22225475841874096</v>
      </c>
      <c r="G200" s="156">
        <v>3.9082412914188611E-2</v>
      </c>
      <c r="H200" s="156">
        <v>7.3215940685820241E-2</v>
      </c>
      <c r="I200" s="156">
        <v>0.12781954887218036</v>
      </c>
      <c r="J200" s="156">
        <v>0.18230277185501068</v>
      </c>
      <c r="K200" s="156">
        <v>0.24863088718510398</v>
      </c>
      <c r="L200" s="156">
        <v>2.1978021978021983E-2</v>
      </c>
      <c r="M200" s="156">
        <v>4.605263157894747E-2</v>
      </c>
      <c r="N200" s="156">
        <v>8.2864450127877354E-2</v>
      </c>
      <c r="O200" s="156">
        <v>0.14624505928853765</v>
      </c>
      <c r="P200" s="157">
        <v>0.24541101356743802</v>
      </c>
      <c r="Q200" s="134"/>
    </row>
    <row r="201" spans="1:17" x14ac:dyDescent="0.3">
      <c r="A201" s="154" t="s">
        <v>177</v>
      </c>
      <c r="B201" s="155">
        <v>1.9259259259259288E-2</v>
      </c>
      <c r="C201" s="156">
        <v>3.0056577086280088E-2</v>
      </c>
      <c r="D201" s="156">
        <v>3.0006123698713975E-2</v>
      </c>
      <c r="E201" s="156">
        <v>1.9164759725400403E-2</v>
      </c>
      <c r="F201" s="156">
        <v>1.3762811127379232E-2</v>
      </c>
      <c r="G201" s="156">
        <v>5.0977060322854725E-3</v>
      </c>
      <c r="H201" s="156">
        <v>8.3410565338276135E-3</v>
      </c>
      <c r="I201" s="156">
        <v>7.5187969924812043E-3</v>
      </c>
      <c r="J201" s="156">
        <v>1.2793176972281451E-2</v>
      </c>
      <c r="K201" s="156">
        <v>1.6429353778751366E-2</v>
      </c>
      <c r="L201" s="156">
        <v>2.0879120879120892E-2</v>
      </c>
      <c r="M201" s="156">
        <v>2.9352226720647745E-2</v>
      </c>
      <c r="N201" s="156">
        <v>3.4271099744245567E-2</v>
      </c>
      <c r="O201" s="156">
        <v>3.2059727711901666E-2</v>
      </c>
      <c r="P201" s="157">
        <v>2.513966480446931E-2</v>
      </c>
      <c r="Q201" s="134"/>
    </row>
    <row r="202" spans="1:17" x14ac:dyDescent="0.3">
      <c r="A202" s="154" t="s">
        <v>178</v>
      </c>
      <c r="B202" s="159">
        <v>0</v>
      </c>
      <c r="C202" s="156">
        <v>7.0721357850070778E-4</v>
      </c>
      <c r="D202" s="156">
        <v>3.3680342927127926E-3</v>
      </c>
      <c r="E202" s="156">
        <v>1.258581235697942E-2</v>
      </c>
      <c r="F202" s="156">
        <v>0.15373352855051248</v>
      </c>
      <c r="G202" s="156">
        <v>1.6992353440951585E-3</v>
      </c>
      <c r="H202" s="156">
        <v>5.560704355885078E-3</v>
      </c>
      <c r="I202" s="156">
        <v>6.5789473684210557E-3</v>
      </c>
      <c r="J202" s="156">
        <v>4.5842217484008532E-2</v>
      </c>
      <c r="K202" s="156">
        <v>0.37239868565169804</v>
      </c>
      <c r="L202" s="158">
        <v>0</v>
      </c>
      <c r="M202" s="158">
        <v>0</v>
      </c>
      <c r="N202" s="156">
        <v>2.5575447570332526E-3</v>
      </c>
      <c r="O202" s="156">
        <v>3.9525691699604723E-3</v>
      </c>
      <c r="P202" s="157">
        <v>6.7837190742218806E-2</v>
      </c>
      <c r="Q202" s="134"/>
    </row>
    <row r="203" spans="1:17" x14ac:dyDescent="0.3">
      <c r="A203" s="154" t="s">
        <v>179</v>
      </c>
      <c r="B203" s="159">
        <v>0</v>
      </c>
      <c r="C203" s="156">
        <v>1.060820367751063E-3</v>
      </c>
      <c r="D203" s="156">
        <v>3.6742192284139608E-3</v>
      </c>
      <c r="E203" s="156">
        <v>7.1510297482837619E-3</v>
      </c>
      <c r="F203" s="156">
        <v>5.5636896046852239E-3</v>
      </c>
      <c r="G203" s="156">
        <v>6.7969413763806288E-3</v>
      </c>
      <c r="H203" s="156">
        <v>5.5607043558850815E-3</v>
      </c>
      <c r="I203" s="156">
        <v>9.3984962406015184E-4</v>
      </c>
      <c r="J203" s="156">
        <v>2.1321961620469117E-3</v>
      </c>
      <c r="K203" s="156">
        <v>7.6670317634173098E-3</v>
      </c>
      <c r="L203" s="158">
        <v>0</v>
      </c>
      <c r="M203" s="156">
        <v>1.0121457489878575E-3</v>
      </c>
      <c r="N203" s="156">
        <v>5.1150895140665239E-4</v>
      </c>
      <c r="O203" s="156">
        <v>3.5133948177426453E-3</v>
      </c>
      <c r="P203" s="157">
        <v>9.5770151636073633E-3</v>
      </c>
      <c r="Q203" s="134"/>
    </row>
    <row r="204" spans="1:17" x14ac:dyDescent="0.3">
      <c r="A204" s="154" t="s">
        <v>180</v>
      </c>
      <c r="B204" s="155">
        <v>0.59555555555555539</v>
      </c>
      <c r="C204" s="156">
        <v>0.80091937765205212</v>
      </c>
      <c r="D204" s="156">
        <v>0.89589712186160619</v>
      </c>
      <c r="E204" s="156">
        <v>0.9659610983981699</v>
      </c>
      <c r="F204" s="156">
        <v>0.99707174231332474</v>
      </c>
      <c r="G204" s="156">
        <v>0.83007646559048409</v>
      </c>
      <c r="H204" s="156">
        <v>0.95736793327154845</v>
      </c>
      <c r="I204" s="156">
        <v>0.99248120300751896</v>
      </c>
      <c r="J204" s="156">
        <v>0.99786780383795259</v>
      </c>
      <c r="K204" s="156">
        <v>0.99890470974808343</v>
      </c>
      <c r="L204" s="156">
        <v>0.5664835164835168</v>
      </c>
      <c r="M204" s="156">
        <v>0.73228744939271306</v>
      </c>
      <c r="N204" s="156">
        <v>0.84501278772378507</v>
      </c>
      <c r="O204" s="156">
        <v>0.91567852437417707</v>
      </c>
      <c r="P204" s="157">
        <v>0.97845171588188329</v>
      </c>
      <c r="Q204" s="134"/>
    </row>
    <row r="205" spans="1:17" x14ac:dyDescent="0.3">
      <c r="A205" s="154" t="s">
        <v>181</v>
      </c>
      <c r="B205" s="155">
        <v>1.2222222222222209E-2</v>
      </c>
      <c r="C205" s="156">
        <v>4.0664780763790695E-2</v>
      </c>
      <c r="D205" s="156">
        <v>9.2467850581751235E-2</v>
      </c>
      <c r="E205" s="156">
        <v>0.23455377574370723</v>
      </c>
      <c r="F205" s="156">
        <v>0.62840409956076293</v>
      </c>
      <c r="G205" s="156">
        <v>7.64655904842821E-2</v>
      </c>
      <c r="H205" s="156">
        <v>0.18164967562557907</v>
      </c>
      <c r="I205" s="156">
        <v>0.3186090225563909</v>
      </c>
      <c r="J205" s="156">
        <v>0.56823027718550156</v>
      </c>
      <c r="K205" s="156">
        <v>0.89704271631982591</v>
      </c>
      <c r="L205" s="156">
        <v>6.5934065934065856E-3</v>
      </c>
      <c r="M205" s="156">
        <v>2.8846153846153855E-2</v>
      </c>
      <c r="N205" s="156">
        <v>5.1662404092071589E-2</v>
      </c>
      <c r="O205" s="156">
        <v>0.10891523935002205</v>
      </c>
      <c r="P205" s="157">
        <v>0.40742218675179565</v>
      </c>
      <c r="Q205" s="134"/>
    </row>
    <row r="206" spans="1:17" x14ac:dyDescent="0.3">
      <c r="A206" s="154" t="s">
        <v>182</v>
      </c>
      <c r="B206" s="155">
        <v>0.98518518518518472</v>
      </c>
      <c r="C206" s="156">
        <v>0.89922206506364744</v>
      </c>
      <c r="D206" s="156">
        <v>0.41426821800367458</v>
      </c>
      <c r="E206" s="156">
        <v>9.5537757437070867E-2</v>
      </c>
      <c r="F206" s="156">
        <v>7.0278184480234195E-3</v>
      </c>
      <c r="G206" s="156">
        <v>0.52336448598130914</v>
      </c>
      <c r="H206" s="156">
        <v>6.4874884151992551E-2</v>
      </c>
      <c r="I206" s="156">
        <v>1.5037593984962423E-2</v>
      </c>
      <c r="J206" s="156">
        <v>2.1321961620469117E-3</v>
      </c>
      <c r="K206" s="156">
        <v>2.1905805038335193E-3</v>
      </c>
      <c r="L206" s="156">
        <v>0.98791208791208918</v>
      </c>
      <c r="M206" s="156">
        <v>0.97216599190283337</v>
      </c>
      <c r="N206" s="156">
        <v>0.78260869565217384</v>
      </c>
      <c r="O206" s="156">
        <v>0.33948177426438275</v>
      </c>
      <c r="P206" s="157">
        <v>7.4221867517956938E-2</v>
      </c>
      <c r="Q206" s="134"/>
    </row>
    <row r="207" spans="1:17" x14ac:dyDescent="0.3">
      <c r="A207" s="154" t="s">
        <v>183</v>
      </c>
      <c r="B207" s="155">
        <v>4.074074074074078E-3</v>
      </c>
      <c r="C207" s="156">
        <v>1.7680339462517701E-3</v>
      </c>
      <c r="D207" s="156">
        <v>3.0618493570116383E-4</v>
      </c>
      <c r="E207" s="158">
        <v>0</v>
      </c>
      <c r="F207" s="158">
        <v>0</v>
      </c>
      <c r="G207" s="158">
        <v>0</v>
      </c>
      <c r="H207" s="158">
        <v>0</v>
      </c>
      <c r="I207" s="158">
        <v>0</v>
      </c>
      <c r="J207" s="158">
        <v>0</v>
      </c>
      <c r="K207" s="158">
        <v>0</v>
      </c>
      <c r="L207" s="156">
        <v>5.4945054945055001E-3</v>
      </c>
      <c r="M207" s="156">
        <v>2.0242914979757085E-3</v>
      </c>
      <c r="N207" s="156">
        <v>1.0230179028133004E-3</v>
      </c>
      <c r="O207" s="156">
        <v>4.3917435221783126E-4</v>
      </c>
      <c r="P207" s="160">
        <v>0</v>
      </c>
      <c r="Q207" s="134"/>
    </row>
    <row r="208" spans="1:17" x14ac:dyDescent="0.3">
      <c r="A208" s="154" t="s">
        <v>184</v>
      </c>
      <c r="B208" s="155">
        <v>7.0370370370370569E-3</v>
      </c>
      <c r="C208" s="156">
        <v>2.0155586987270123E-2</v>
      </c>
      <c r="D208" s="156">
        <v>3.7660747091243091E-2</v>
      </c>
      <c r="E208" s="156">
        <v>2.3741418764302059E-2</v>
      </c>
      <c r="F208" s="156">
        <v>6.442166910688156E-3</v>
      </c>
      <c r="G208" s="156">
        <v>3.3135089209855563E-2</v>
      </c>
      <c r="H208" s="156">
        <v>2.7803521779425404E-2</v>
      </c>
      <c r="I208" s="156">
        <v>1.0338345864661645E-2</v>
      </c>
      <c r="J208" s="156">
        <v>6.3965884861407274E-3</v>
      </c>
      <c r="K208" s="156">
        <v>3.2858707557502755E-3</v>
      </c>
      <c r="L208" s="156">
        <v>4.9450549450549578E-3</v>
      </c>
      <c r="M208" s="156">
        <v>9.109311740890717E-3</v>
      </c>
      <c r="N208" s="156">
        <v>3.1713554987212289E-2</v>
      </c>
      <c r="O208" s="156">
        <v>3.6451471234080025E-2</v>
      </c>
      <c r="P208" s="157">
        <v>1.7158818834796457E-2</v>
      </c>
      <c r="Q208" s="134"/>
    </row>
    <row r="209" spans="1:17" x14ac:dyDescent="0.3">
      <c r="A209" s="154" t="s">
        <v>185</v>
      </c>
      <c r="B209" s="155">
        <v>1.1111111111111131E-3</v>
      </c>
      <c r="C209" s="156">
        <v>1.0608203677510625E-3</v>
      </c>
      <c r="D209" s="156">
        <v>1.224739742804656E-3</v>
      </c>
      <c r="E209" s="156">
        <v>5.7208237986270034E-4</v>
      </c>
      <c r="F209" s="158">
        <v>0</v>
      </c>
      <c r="G209" s="156">
        <v>8.496176720475798E-4</v>
      </c>
      <c r="H209" s="158">
        <v>0</v>
      </c>
      <c r="I209" s="158">
        <v>0</v>
      </c>
      <c r="J209" s="158">
        <v>0</v>
      </c>
      <c r="K209" s="158">
        <v>0</v>
      </c>
      <c r="L209" s="156">
        <v>1.0989010989011026E-3</v>
      </c>
      <c r="M209" s="156">
        <v>1.0121457489878571E-3</v>
      </c>
      <c r="N209" s="156">
        <v>1.5345268542199481E-3</v>
      </c>
      <c r="O209" s="156">
        <v>8.7834870443566316E-4</v>
      </c>
      <c r="P209" s="157">
        <v>7.9808459696728063E-4</v>
      </c>
      <c r="Q209" s="134"/>
    </row>
    <row r="210" spans="1:17" x14ac:dyDescent="0.3">
      <c r="A210" s="154" t="s">
        <v>186</v>
      </c>
      <c r="B210" s="155">
        <v>7.4074074074074255E-4</v>
      </c>
      <c r="C210" s="156">
        <v>1.4144271570014182E-3</v>
      </c>
      <c r="D210" s="156">
        <v>8.2669932639314117E-3</v>
      </c>
      <c r="E210" s="156">
        <v>1.4302059496567595E-2</v>
      </c>
      <c r="F210" s="156">
        <v>1.2591508052708663E-2</v>
      </c>
      <c r="G210" s="156">
        <v>1.019541206457095E-2</v>
      </c>
      <c r="H210" s="156">
        <v>1.6682113067655224E-2</v>
      </c>
      <c r="I210" s="156">
        <v>1.3157894736842131E-2</v>
      </c>
      <c r="J210" s="156">
        <v>1.385927505330491E-2</v>
      </c>
      <c r="K210" s="156">
        <v>1.642935377875138E-2</v>
      </c>
      <c r="L210" s="156">
        <v>5.4945054945055173E-4</v>
      </c>
      <c r="M210" s="156">
        <v>1.0121457489878562E-3</v>
      </c>
      <c r="N210" s="156">
        <v>2.5575447570332535E-3</v>
      </c>
      <c r="O210" s="156">
        <v>8.7834870443566221E-3</v>
      </c>
      <c r="P210" s="157">
        <v>1.0375099760574623E-2</v>
      </c>
      <c r="Q210" s="134"/>
    </row>
    <row r="211" spans="1:17" x14ac:dyDescent="0.3">
      <c r="A211" s="154" t="s">
        <v>187</v>
      </c>
      <c r="B211" s="159">
        <v>0</v>
      </c>
      <c r="C211" s="156">
        <v>3.5360678925035373E-4</v>
      </c>
      <c r="D211" s="156">
        <v>3.0618493570116513E-4</v>
      </c>
      <c r="E211" s="156">
        <v>2.8604118993135028E-4</v>
      </c>
      <c r="F211" s="156">
        <v>1.1713030746705738E-3</v>
      </c>
      <c r="G211" s="158">
        <v>0</v>
      </c>
      <c r="H211" s="158">
        <v>0</v>
      </c>
      <c r="I211" s="156">
        <v>2.8195488721804536E-3</v>
      </c>
      <c r="J211" s="156">
        <v>1.0660980810234559E-3</v>
      </c>
      <c r="K211" s="158">
        <v>0</v>
      </c>
      <c r="L211" s="158">
        <v>0</v>
      </c>
      <c r="M211" s="158">
        <v>0</v>
      </c>
      <c r="N211" s="156">
        <v>5.1150895140665066E-4</v>
      </c>
      <c r="O211" s="156">
        <v>4.3917435221783267E-4</v>
      </c>
      <c r="P211" s="157">
        <v>3.9904229848364042E-4</v>
      </c>
      <c r="Q211" s="134"/>
    </row>
    <row r="212" spans="1:17" x14ac:dyDescent="0.3">
      <c r="A212" s="154" t="s">
        <v>188</v>
      </c>
      <c r="B212" s="159">
        <v>0</v>
      </c>
      <c r="C212" s="158">
        <v>0</v>
      </c>
      <c r="D212" s="156">
        <v>3.9804041641151285E-3</v>
      </c>
      <c r="E212" s="156">
        <v>2.2883295194508019E-2</v>
      </c>
      <c r="F212" s="156">
        <v>0.25387994143484655</v>
      </c>
      <c r="G212" s="156">
        <v>1.6992353440951598E-3</v>
      </c>
      <c r="H212" s="156">
        <v>1.204819277108434E-2</v>
      </c>
      <c r="I212" s="156">
        <v>6.2030075187969984E-2</v>
      </c>
      <c r="J212" s="156">
        <v>0.19616204690831543</v>
      </c>
      <c r="K212" s="156">
        <v>0.50602409638554258</v>
      </c>
      <c r="L212" s="158">
        <v>0</v>
      </c>
      <c r="M212" s="158">
        <v>0</v>
      </c>
      <c r="N212" s="158">
        <v>0</v>
      </c>
      <c r="O212" s="156">
        <v>6.1484409310496374E-3</v>
      </c>
      <c r="P212" s="157">
        <v>8.7390263367917206E-2</v>
      </c>
      <c r="Q212" s="134"/>
    </row>
    <row r="213" spans="1:17" x14ac:dyDescent="0.3">
      <c r="A213" s="154" t="s">
        <v>189</v>
      </c>
      <c r="B213" s="155">
        <v>1.8518518518518532E-3</v>
      </c>
      <c r="C213" s="156">
        <v>7.4257425742574393E-2</v>
      </c>
      <c r="D213" s="156">
        <v>0.52755664421310255</v>
      </c>
      <c r="E213" s="156">
        <v>0.82923340961098357</v>
      </c>
      <c r="F213" s="156">
        <v>0.69136163982430399</v>
      </c>
      <c r="G213" s="156">
        <v>0.42310960067969416</v>
      </c>
      <c r="H213" s="156">
        <v>0.86283595922150014</v>
      </c>
      <c r="I213" s="156">
        <v>0.87124060150375915</v>
      </c>
      <c r="J213" s="156">
        <v>0.75373134328358193</v>
      </c>
      <c r="K213" s="156">
        <v>0.45235487404162189</v>
      </c>
      <c r="L213" s="158">
        <v>0</v>
      </c>
      <c r="M213" s="156">
        <v>1.3663967611336038E-2</v>
      </c>
      <c r="N213" s="156">
        <v>0.17902813299232717</v>
      </c>
      <c r="O213" s="156">
        <v>0.59903381642512166</v>
      </c>
      <c r="P213" s="157">
        <v>0.79050279329608863</v>
      </c>
      <c r="Q213" s="134"/>
    </row>
    <row r="214" spans="1:17" x14ac:dyDescent="0.3">
      <c r="A214" s="154" t="s">
        <v>190</v>
      </c>
      <c r="B214" s="159">
        <v>0</v>
      </c>
      <c r="C214" s="156">
        <v>3.536067892503553E-4</v>
      </c>
      <c r="D214" s="156">
        <v>2.449479485609315E-3</v>
      </c>
      <c r="E214" s="156">
        <v>8.8672768878718371E-3</v>
      </c>
      <c r="F214" s="156">
        <v>2.6647144948755513E-2</v>
      </c>
      <c r="G214" s="156">
        <v>3.3984706881903149E-3</v>
      </c>
      <c r="H214" s="156">
        <v>1.2048192771084333E-2</v>
      </c>
      <c r="I214" s="156">
        <v>2.3496240601503789E-2</v>
      </c>
      <c r="J214" s="156">
        <v>2.6652452025586356E-2</v>
      </c>
      <c r="K214" s="156">
        <v>1.9715224534501658E-2</v>
      </c>
      <c r="L214" s="158">
        <v>0</v>
      </c>
      <c r="M214" s="156">
        <v>5.0607287449392952E-4</v>
      </c>
      <c r="N214" s="158">
        <v>0</v>
      </c>
      <c r="O214" s="156">
        <v>3.0742204655248161E-3</v>
      </c>
      <c r="P214" s="157">
        <v>1.5163607342378326E-2</v>
      </c>
      <c r="Q214" s="134"/>
    </row>
    <row r="215" spans="1:17" x14ac:dyDescent="0.3">
      <c r="A215" s="154" t="s">
        <v>191</v>
      </c>
      <c r="B215" s="159">
        <v>0</v>
      </c>
      <c r="C215" s="156">
        <v>1.4144271570014164E-3</v>
      </c>
      <c r="D215" s="156">
        <v>3.9804041641151146E-3</v>
      </c>
      <c r="E215" s="156">
        <v>4.5766590389016018E-3</v>
      </c>
      <c r="F215" s="156">
        <v>8.7847730600293069E-4</v>
      </c>
      <c r="G215" s="156">
        <v>4.248088360237893E-3</v>
      </c>
      <c r="H215" s="156">
        <v>3.707136237256724E-3</v>
      </c>
      <c r="I215" s="156">
        <v>1.8796992481203032E-3</v>
      </c>
      <c r="J215" s="158">
        <v>0</v>
      </c>
      <c r="K215" s="158">
        <v>0</v>
      </c>
      <c r="L215" s="158">
        <v>0</v>
      </c>
      <c r="M215" s="156">
        <v>5.0607287449392952E-4</v>
      </c>
      <c r="N215" s="156">
        <v>1.0230179028133041E-3</v>
      </c>
      <c r="O215" s="156">
        <v>5.270092226613966E-3</v>
      </c>
      <c r="P215" s="157">
        <v>3.9904229848363969E-3</v>
      </c>
      <c r="Q215" s="134"/>
    </row>
    <row r="216" spans="1:17" x14ac:dyDescent="0.3">
      <c r="A216" s="154" t="s">
        <v>192</v>
      </c>
      <c r="B216" s="155">
        <v>7.5185185185185438E-2</v>
      </c>
      <c r="C216" s="156">
        <v>2.687411598302689E-2</v>
      </c>
      <c r="D216" s="156">
        <v>1.5615431720759387E-2</v>
      </c>
      <c r="E216" s="156">
        <v>3.4324942791762042E-3</v>
      </c>
      <c r="F216" s="156">
        <v>8.7847730600292971E-4</v>
      </c>
      <c r="G216" s="156">
        <v>1.4443500424808844E-2</v>
      </c>
      <c r="H216" s="156">
        <v>9.2678405931418144E-4</v>
      </c>
      <c r="I216" s="158">
        <v>0</v>
      </c>
      <c r="J216" s="158">
        <v>0</v>
      </c>
      <c r="K216" s="156">
        <v>2.1905805038335184E-3</v>
      </c>
      <c r="L216" s="156">
        <v>8.3516483516483539E-2</v>
      </c>
      <c r="M216" s="156">
        <v>3.8461538461538457E-2</v>
      </c>
      <c r="N216" s="156">
        <v>2.506393861892588E-2</v>
      </c>
      <c r="O216" s="156">
        <v>1.668862538427757E-2</v>
      </c>
      <c r="P216" s="157">
        <v>3.9904229848363873E-3</v>
      </c>
      <c r="Q216" s="134"/>
    </row>
    <row r="217" spans="1:17" x14ac:dyDescent="0.3">
      <c r="A217" s="154" t="s">
        <v>193</v>
      </c>
      <c r="B217" s="155">
        <v>0.48555555555555563</v>
      </c>
      <c r="C217" s="156">
        <v>7.9207920792079292E-2</v>
      </c>
      <c r="D217" s="156">
        <v>2.0208205756276805E-2</v>
      </c>
      <c r="E217" s="156">
        <v>2.0022883295194595E-3</v>
      </c>
      <c r="F217" s="158">
        <v>0</v>
      </c>
      <c r="G217" s="156">
        <v>8.1563296516567463E-2</v>
      </c>
      <c r="H217" s="158">
        <v>0</v>
      </c>
      <c r="I217" s="158">
        <v>0</v>
      </c>
      <c r="J217" s="158">
        <v>0</v>
      </c>
      <c r="K217" s="158">
        <v>0</v>
      </c>
      <c r="L217" s="156">
        <v>0.59835164835164845</v>
      </c>
      <c r="M217" s="156">
        <v>0.14878542510121442</v>
      </c>
      <c r="N217" s="156">
        <v>4.5524296675191783E-2</v>
      </c>
      <c r="O217" s="156">
        <v>1.5810276679841938E-2</v>
      </c>
      <c r="P217" s="157">
        <v>1.5961691939345634E-3</v>
      </c>
      <c r="Q217" s="134"/>
    </row>
    <row r="218" spans="1:17" x14ac:dyDescent="0.3">
      <c r="A218" s="154" t="s">
        <v>194</v>
      </c>
      <c r="B218" s="155">
        <v>2.2222222222222296E-3</v>
      </c>
      <c r="C218" s="156">
        <v>1.4144271570014166E-3</v>
      </c>
      <c r="D218" s="156">
        <v>3.0618493570116399E-4</v>
      </c>
      <c r="E218" s="156">
        <v>2.8604118993135006E-4</v>
      </c>
      <c r="F218" s="158">
        <v>0</v>
      </c>
      <c r="G218" s="156">
        <v>1.6992353440951587E-3</v>
      </c>
      <c r="H218" s="158">
        <v>0</v>
      </c>
      <c r="I218" s="158">
        <v>0</v>
      </c>
      <c r="J218" s="158">
        <v>0</v>
      </c>
      <c r="K218" s="158">
        <v>0</v>
      </c>
      <c r="L218" s="156">
        <v>3.2967032967033002E-3</v>
      </c>
      <c r="M218" s="156">
        <v>5.0607287449392919E-4</v>
      </c>
      <c r="N218" s="156">
        <v>1.0230179028133017E-3</v>
      </c>
      <c r="O218" s="156">
        <v>4.3917435221783158E-4</v>
      </c>
      <c r="P218" s="160">
        <v>0</v>
      </c>
      <c r="Q218" s="134"/>
    </row>
    <row r="219" spans="1:17" x14ac:dyDescent="0.3">
      <c r="A219" s="154" t="s">
        <v>195</v>
      </c>
      <c r="B219" s="155">
        <v>5.629629629629631E-2</v>
      </c>
      <c r="C219" s="156">
        <v>3.5360678925035402E-2</v>
      </c>
      <c r="D219" s="156">
        <v>2.0820575627679118E-2</v>
      </c>
      <c r="E219" s="156">
        <v>6.5789473684210609E-3</v>
      </c>
      <c r="F219" s="156">
        <v>2.0497803806735007E-3</v>
      </c>
      <c r="G219" s="156">
        <v>2.4638912489379813E-2</v>
      </c>
      <c r="H219" s="156">
        <v>7.4142724745134446E-3</v>
      </c>
      <c r="I219" s="156">
        <v>3.7593984962406E-3</v>
      </c>
      <c r="J219" s="156">
        <v>1.0660980810234554E-3</v>
      </c>
      <c r="K219" s="158">
        <v>0</v>
      </c>
      <c r="L219" s="156">
        <v>5.6593406593406691E-2</v>
      </c>
      <c r="M219" s="156">
        <v>4.2004048582995966E-2</v>
      </c>
      <c r="N219" s="156">
        <v>2.9667519181585677E-2</v>
      </c>
      <c r="O219" s="156">
        <v>2.2837066315327205E-2</v>
      </c>
      <c r="P219" s="157">
        <v>4.7885075818036773E-3</v>
      </c>
      <c r="Q219" s="134"/>
    </row>
    <row r="220" spans="1:17" x14ac:dyDescent="0.3">
      <c r="A220" s="154" t="s">
        <v>196</v>
      </c>
      <c r="B220" s="155">
        <v>5.92592592592593E-3</v>
      </c>
      <c r="C220" s="156">
        <v>2.4752475247524813E-3</v>
      </c>
      <c r="D220" s="156">
        <v>9.1855480710349268E-4</v>
      </c>
      <c r="E220" s="156">
        <v>2.8604118993135017E-4</v>
      </c>
      <c r="F220" s="158">
        <v>0</v>
      </c>
      <c r="G220" s="156">
        <v>3.3984706881903196E-3</v>
      </c>
      <c r="H220" s="158">
        <v>0</v>
      </c>
      <c r="I220" s="158">
        <v>0</v>
      </c>
      <c r="J220" s="158">
        <v>0</v>
      </c>
      <c r="K220" s="158">
        <v>0</v>
      </c>
      <c r="L220" s="156">
        <v>3.8461538461538494E-3</v>
      </c>
      <c r="M220" s="156">
        <v>5.0607287449392739E-3</v>
      </c>
      <c r="N220" s="156">
        <v>1.5345268542199509E-3</v>
      </c>
      <c r="O220" s="156">
        <v>8.7834870443566316E-4</v>
      </c>
      <c r="P220" s="157">
        <v>3.9904229848364032E-4</v>
      </c>
      <c r="Q220" s="134"/>
    </row>
    <row r="221" spans="1:17" x14ac:dyDescent="0.3">
      <c r="A221" s="154" t="s">
        <v>197</v>
      </c>
      <c r="B221" s="155">
        <v>3.7037037037037057E-4</v>
      </c>
      <c r="C221" s="156">
        <v>7.0721357850070778E-4</v>
      </c>
      <c r="D221" s="156">
        <v>1.8371096142069849E-3</v>
      </c>
      <c r="E221" s="156">
        <v>1.7162471395881012E-3</v>
      </c>
      <c r="F221" s="156">
        <v>1.4641288433382175E-3</v>
      </c>
      <c r="G221" s="156">
        <v>3.3984706881903157E-3</v>
      </c>
      <c r="H221" s="156">
        <v>2.7803521779425416E-3</v>
      </c>
      <c r="I221" s="158">
        <v>0</v>
      </c>
      <c r="J221" s="156">
        <v>3.1982942430703659E-3</v>
      </c>
      <c r="K221" s="156">
        <v>1.0952902519167592E-3</v>
      </c>
      <c r="L221" s="156">
        <v>5.4945054945054945E-4</v>
      </c>
      <c r="M221" s="158">
        <v>0</v>
      </c>
      <c r="N221" s="156">
        <v>1.5345268542199522E-3</v>
      </c>
      <c r="O221" s="156">
        <v>8.7834870443566403E-4</v>
      </c>
      <c r="P221" s="157">
        <v>1.1971268954509198E-3</v>
      </c>
      <c r="Q221" s="134"/>
    </row>
    <row r="222" spans="1:17" x14ac:dyDescent="0.3">
      <c r="A222" s="154" t="s">
        <v>198</v>
      </c>
      <c r="B222" s="159">
        <v>0</v>
      </c>
      <c r="C222" s="156">
        <v>3.53606789250354E-4</v>
      </c>
      <c r="D222" s="156">
        <v>6.1236987140232799E-4</v>
      </c>
      <c r="E222" s="156">
        <v>5.7208237986270012E-4</v>
      </c>
      <c r="F222" s="156">
        <v>1.7569546120058627E-3</v>
      </c>
      <c r="G222" s="156">
        <v>8.4961767204757882E-4</v>
      </c>
      <c r="H222" s="156">
        <v>1.8535681186283616E-3</v>
      </c>
      <c r="I222" s="156">
        <v>1.8796992481203037E-3</v>
      </c>
      <c r="J222" s="156">
        <v>3.198294243070365E-3</v>
      </c>
      <c r="K222" s="156">
        <v>1.0952902519167592E-3</v>
      </c>
      <c r="L222" s="158">
        <v>0</v>
      </c>
      <c r="M222" s="158">
        <v>0</v>
      </c>
      <c r="N222" s="156">
        <v>5.1150895140665098E-4</v>
      </c>
      <c r="O222" s="156">
        <v>4.3917435221783158E-4</v>
      </c>
      <c r="P222" s="160">
        <v>0</v>
      </c>
      <c r="Q222" s="134"/>
    </row>
    <row r="223" spans="1:17" x14ac:dyDescent="0.3">
      <c r="A223" s="154" t="s">
        <v>199</v>
      </c>
      <c r="B223" s="155">
        <v>0.36962962962962947</v>
      </c>
      <c r="C223" s="156">
        <v>0.84936350777934988</v>
      </c>
      <c r="D223" s="156">
        <v>0.93263931414574452</v>
      </c>
      <c r="E223" s="156">
        <v>0.98054919908467064</v>
      </c>
      <c r="F223" s="156">
        <v>0.97510980966325045</v>
      </c>
      <c r="G223" s="156">
        <v>0.86236193712829157</v>
      </c>
      <c r="H223" s="156">
        <v>0.98053753475440131</v>
      </c>
      <c r="I223" s="156">
        <v>0.98402255639097691</v>
      </c>
      <c r="J223" s="156">
        <v>0.9797441364605548</v>
      </c>
      <c r="K223" s="156">
        <v>0.95290251916758006</v>
      </c>
      <c r="L223" s="156">
        <v>0.24890109890109935</v>
      </c>
      <c r="M223" s="156">
        <v>0.76214574898785392</v>
      </c>
      <c r="N223" s="156">
        <v>0.89207161125319767</v>
      </c>
      <c r="O223" s="156">
        <v>0.93324549846289129</v>
      </c>
      <c r="P223" s="157">
        <v>0.9844373503591386</v>
      </c>
      <c r="Q223" s="134"/>
    </row>
    <row r="224" spans="1:17" x14ac:dyDescent="0.3">
      <c r="A224" s="154" t="s">
        <v>200</v>
      </c>
      <c r="B224" s="155">
        <v>1.8518518518518591E-3</v>
      </c>
      <c r="C224" s="156">
        <v>1.4144271570014169E-3</v>
      </c>
      <c r="D224" s="156">
        <v>2.7556644213104827E-3</v>
      </c>
      <c r="E224" s="156">
        <v>2.2883295194508079E-3</v>
      </c>
      <c r="F224" s="156">
        <v>1.7569546120058577E-3</v>
      </c>
      <c r="G224" s="156">
        <v>4.2480883602379E-3</v>
      </c>
      <c r="H224" s="156">
        <v>9.26784059314181E-4</v>
      </c>
      <c r="I224" s="156">
        <v>4.6992481203007508E-3</v>
      </c>
      <c r="J224" s="156">
        <v>2.1321961620469117E-3</v>
      </c>
      <c r="K224" s="156">
        <v>2.1905805038335193E-3</v>
      </c>
      <c r="L224" s="156">
        <v>1.6483516483516499E-3</v>
      </c>
      <c r="M224" s="156">
        <v>1.5182186234817853E-3</v>
      </c>
      <c r="N224" s="156">
        <v>1.023017902813302E-3</v>
      </c>
      <c r="O224" s="156">
        <v>3.0742204655248174E-3</v>
      </c>
      <c r="P224" s="157">
        <v>7.980845969672802E-4</v>
      </c>
      <c r="Q224" s="134"/>
    </row>
    <row r="225" spans="1:17" x14ac:dyDescent="0.3">
      <c r="A225" s="154" t="s">
        <v>201</v>
      </c>
      <c r="B225" s="159">
        <v>0</v>
      </c>
      <c r="C225" s="156">
        <v>3.5360678925035373E-4</v>
      </c>
      <c r="D225" s="156">
        <v>3.0618493570116383E-4</v>
      </c>
      <c r="E225" s="156">
        <v>5.7208237986270164E-4</v>
      </c>
      <c r="F225" s="156">
        <v>1.1713030746705753E-3</v>
      </c>
      <c r="G225" s="158">
        <v>0</v>
      </c>
      <c r="H225" s="158">
        <v>0</v>
      </c>
      <c r="I225" s="156">
        <v>9.3984962406015184E-4</v>
      </c>
      <c r="J225" s="158">
        <v>0</v>
      </c>
      <c r="K225" s="156">
        <v>2.1905805038335189E-3</v>
      </c>
      <c r="L225" s="158">
        <v>0</v>
      </c>
      <c r="M225" s="158">
        <v>0</v>
      </c>
      <c r="N225" s="156">
        <v>5.1150895140665066E-4</v>
      </c>
      <c r="O225" s="156">
        <v>4.3917435221783126E-4</v>
      </c>
      <c r="P225" s="157">
        <v>1.1971268954509206E-3</v>
      </c>
      <c r="Q225" s="134"/>
    </row>
    <row r="226" spans="1:17" x14ac:dyDescent="0.3">
      <c r="A226" s="154" t="s">
        <v>202</v>
      </c>
      <c r="B226" s="155">
        <v>3.7037037037037133E-4</v>
      </c>
      <c r="C226" s="158">
        <v>0</v>
      </c>
      <c r="D226" s="156">
        <v>3.0618493570116367E-4</v>
      </c>
      <c r="E226" s="156">
        <v>8.5812356979405322E-4</v>
      </c>
      <c r="F226" s="156">
        <v>5.5636896046852222E-3</v>
      </c>
      <c r="G226" s="156">
        <v>1.6992353440951585E-3</v>
      </c>
      <c r="H226" s="156">
        <v>2.7803521779425416E-3</v>
      </c>
      <c r="I226" s="156">
        <v>3.759398496240603E-3</v>
      </c>
      <c r="J226" s="156">
        <v>4.2643923240938192E-3</v>
      </c>
      <c r="K226" s="156">
        <v>1.0952902519167577E-2</v>
      </c>
      <c r="L226" s="158">
        <v>0</v>
      </c>
      <c r="M226" s="158">
        <v>0</v>
      </c>
      <c r="N226" s="158">
        <v>0</v>
      </c>
      <c r="O226" s="158">
        <v>0</v>
      </c>
      <c r="P226" s="157">
        <v>3.9904229848363891E-4</v>
      </c>
      <c r="Q226" s="134"/>
    </row>
    <row r="227" spans="1:17" x14ac:dyDescent="0.3">
      <c r="A227" s="154" t="s">
        <v>203</v>
      </c>
      <c r="B227" s="159">
        <v>0</v>
      </c>
      <c r="C227" s="158">
        <v>0</v>
      </c>
      <c r="D227" s="158">
        <v>0</v>
      </c>
      <c r="E227" s="158">
        <v>0</v>
      </c>
      <c r="F227" s="156">
        <v>1.4641288433382181E-3</v>
      </c>
      <c r="G227" s="158">
        <v>0</v>
      </c>
      <c r="H227" s="158">
        <v>0</v>
      </c>
      <c r="I227" s="158">
        <v>0</v>
      </c>
      <c r="J227" s="156">
        <v>2.1321961620469104E-3</v>
      </c>
      <c r="K227" s="156">
        <v>2.1905805038335167E-3</v>
      </c>
      <c r="L227" s="158">
        <v>0</v>
      </c>
      <c r="M227" s="158">
        <v>0</v>
      </c>
      <c r="N227" s="158">
        <v>0</v>
      </c>
      <c r="O227" s="158">
        <v>0</v>
      </c>
      <c r="P227" s="157">
        <v>3.990422984836414E-4</v>
      </c>
      <c r="Q227" s="134"/>
    </row>
    <row r="228" spans="1:17" x14ac:dyDescent="0.3">
      <c r="A228" s="154" t="s">
        <v>204</v>
      </c>
      <c r="B228" s="159">
        <v>0</v>
      </c>
      <c r="C228" s="156">
        <v>3.5360678925035394E-4</v>
      </c>
      <c r="D228" s="156">
        <v>3.0618493570116513E-4</v>
      </c>
      <c r="E228" s="156">
        <v>2.8604118993135039E-4</v>
      </c>
      <c r="F228" s="156">
        <v>8.7847730600292585E-3</v>
      </c>
      <c r="G228" s="158">
        <v>0</v>
      </c>
      <c r="H228" s="156">
        <v>9.2678405931418144E-4</v>
      </c>
      <c r="I228" s="156">
        <v>9.3984962406015184E-4</v>
      </c>
      <c r="J228" s="156">
        <v>4.2643923240938235E-3</v>
      </c>
      <c r="K228" s="156">
        <v>2.519167579408543E-2</v>
      </c>
      <c r="L228" s="158">
        <v>0</v>
      </c>
      <c r="M228" s="158">
        <v>0</v>
      </c>
      <c r="N228" s="156">
        <v>5.1150895140664979E-4</v>
      </c>
      <c r="O228" s="156">
        <v>4.3917435221783267E-4</v>
      </c>
      <c r="P228" s="157">
        <v>7.9808459696728085E-4</v>
      </c>
      <c r="Q228" s="134"/>
    </row>
    <row r="229" spans="1:17" x14ac:dyDescent="0.3">
      <c r="A229" s="154" t="s">
        <v>205</v>
      </c>
      <c r="B229" s="155">
        <v>2.5925925925925969E-3</v>
      </c>
      <c r="C229" s="156">
        <v>2.1216407355021238E-3</v>
      </c>
      <c r="D229" s="156">
        <v>3.3680342927127982E-3</v>
      </c>
      <c r="E229" s="156">
        <v>5.7208237986270359E-4</v>
      </c>
      <c r="F229" s="158">
        <v>0</v>
      </c>
      <c r="G229" s="156">
        <v>1.6992353440951592E-3</v>
      </c>
      <c r="H229" s="156">
        <v>1.8535681186283629E-3</v>
      </c>
      <c r="I229" s="158">
        <v>0</v>
      </c>
      <c r="J229" s="158">
        <v>0</v>
      </c>
      <c r="K229" s="158">
        <v>0</v>
      </c>
      <c r="L229" s="156">
        <v>3.2967032967032997E-3</v>
      </c>
      <c r="M229" s="156">
        <v>1.5182186234817823E-3</v>
      </c>
      <c r="N229" s="156">
        <v>1.0230179028133002E-3</v>
      </c>
      <c r="O229" s="156">
        <v>4.8309178743961454E-3</v>
      </c>
      <c r="P229" s="160">
        <v>0</v>
      </c>
      <c r="Q229" s="134"/>
    </row>
    <row r="230" spans="1:17" x14ac:dyDescent="0.3">
      <c r="A230" s="154" t="s">
        <v>206</v>
      </c>
      <c r="B230" s="155">
        <v>7.0740740740740701E-2</v>
      </c>
      <c r="C230" s="156">
        <v>2.5459688826025513E-2</v>
      </c>
      <c r="D230" s="156">
        <v>1.3472137170851219E-2</v>
      </c>
      <c r="E230" s="156">
        <v>4.2906178489702613E-3</v>
      </c>
      <c r="F230" s="156">
        <v>2.9282576866764465E-4</v>
      </c>
      <c r="G230" s="156">
        <v>1.2744265080713683E-2</v>
      </c>
      <c r="H230" s="156">
        <v>1.8535681186283629E-3</v>
      </c>
      <c r="I230" s="156">
        <v>2.8195488721804514E-3</v>
      </c>
      <c r="J230" s="158">
        <v>0</v>
      </c>
      <c r="K230" s="158">
        <v>0</v>
      </c>
      <c r="L230" s="156">
        <v>8.0769230769230815E-2</v>
      </c>
      <c r="M230" s="156">
        <v>3.7449392712550558E-2</v>
      </c>
      <c r="N230" s="156">
        <v>2.4552429667519225E-2</v>
      </c>
      <c r="O230" s="156">
        <v>1.0979358805445779E-2</v>
      </c>
      <c r="P230" s="157">
        <v>3.5913806863527753E-3</v>
      </c>
      <c r="Q230" s="134"/>
    </row>
    <row r="231" spans="1:17" x14ac:dyDescent="0.3">
      <c r="A231" s="154" t="s">
        <v>207</v>
      </c>
      <c r="B231" s="155">
        <v>1.1111111111111132E-2</v>
      </c>
      <c r="C231" s="156">
        <v>2.828854314002832E-3</v>
      </c>
      <c r="D231" s="156">
        <v>9.1855480710349225E-4</v>
      </c>
      <c r="E231" s="158">
        <v>0</v>
      </c>
      <c r="F231" s="158">
        <v>0</v>
      </c>
      <c r="G231" s="158">
        <v>0</v>
      </c>
      <c r="H231" s="158">
        <v>0</v>
      </c>
      <c r="I231" s="158">
        <v>0</v>
      </c>
      <c r="J231" s="158">
        <v>0</v>
      </c>
      <c r="K231" s="158">
        <v>0</v>
      </c>
      <c r="L231" s="156">
        <v>1.4835164835164845E-2</v>
      </c>
      <c r="M231" s="156">
        <v>3.5425101214574882E-3</v>
      </c>
      <c r="N231" s="156">
        <v>2.0460358056266013E-3</v>
      </c>
      <c r="O231" s="156">
        <v>1.3175230566534908E-3</v>
      </c>
      <c r="P231" s="160">
        <v>0</v>
      </c>
      <c r="Q231" s="134"/>
    </row>
    <row r="232" spans="1:17" x14ac:dyDescent="0.3">
      <c r="A232" s="154" t="s">
        <v>208</v>
      </c>
      <c r="B232" s="155">
        <v>0.42407407407407494</v>
      </c>
      <c r="C232" s="156">
        <v>0.20579915134370516</v>
      </c>
      <c r="D232" s="156">
        <v>8.9712186160440716E-2</v>
      </c>
      <c r="E232" s="156">
        <v>3.1464530892448613E-2</v>
      </c>
      <c r="F232" s="156">
        <v>3.8067349926793489E-3</v>
      </c>
      <c r="G232" s="156">
        <v>0.12574341546304121</v>
      </c>
      <c r="H232" s="156">
        <v>2.3169601482854518E-2</v>
      </c>
      <c r="I232" s="156">
        <v>9.3984962406015171E-3</v>
      </c>
      <c r="J232" s="156">
        <v>1.0660980810234559E-3</v>
      </c>
      <c r="K232" s="158">
        <v>0</v>
      </c>
      <c r="L232" s="156">
        <v>0.4714285714285717</v>
      </c>
      <c r="M232" s="156">
        <v>0.27429149797570895</v>
      </c>
      <c r="N232" s="156">
        <v>0.15601023017902807</v>
      </c>
      <c r="O232" s="156">
        <v>7.9490557751427326E-2</v>
      </c>
      <c r="P232" s="157">
        <v>2.9130087789305596E-2</v>
      </c>
      <c r="Q232" s="134"/>
    </row>
    <row r="233" spans="1:17" x14ac:dyDescent="0.3">
      <c r="A233" s="154" t="s">
        <v>209</v>
      </c>
      <c r="B233" s="155">
        <v>0.16777777777777753</v>
      </c>
      <c r="C233" s="156">
        <v>0.10502121640735496</v>
      </c>
      <c r="D233" s="156">
        <v>5.8175137783220927E-2</v>
      </c>
      <c r="E233" s="156">
        <v>2.6887871853546973E-2</v>
      </c>
      <c r="F233" s="156">
        <v>7.3206442166910777E-3</v>
      </c>
      <c r="G233" s="156">
        <v>6.3721325403568327E-2</v>
      </c>
      <c r="H233" s="156">
        <v>2.316960148285447E-2</v>
      </c>
      <c r="I233" s="156">
        <v>9.3984962406015032E-3</v>
      </c>
      <c r="J233" s="156">
        <v>4.2643923240938192E-3</v>
      </c>
      <c r="K233" s="156">
        <v>3.2858707557502742E-3</v>
      </c>
      <c r="L233" s="156">
        <v>0.17637362637362677</v>
      </c>
      <c r="M233" s="156">
        <v>0.1285425101214572</v>
      </c>
      <c r="N233" s="156">
        <v>9.1048593350383705E-2</v>
      </c>
      <c r="O233" s="156">
        <v>5.8410188844971511E-2</v>
      </c>
      <c r="P233" s="157">
        <v>2.2346368715083845E-2</v>
      </c>
      <c r="Q233" s="134"/>
    </row>
    <row r="234" spans="1:17" x14ac:dyDescent="0.3">
      <c r="A234" s="154" t="s">
        <v>210</v>
      </c>
      <c r="B234" s="155">
        <v>4.4074074074074168E-2</v>
      </c>
      <c r="C234" s="156">
        <v>8.1683168316831756E-2</v>
      </c>
      <c r="D234" s="156">
        <v>7.0116350275566383E-2</v>
      </c>
      <c r="E234" s="156">
        <v>3.3466819221967987E-2</v>
      </c>
      <c r="F234" s="156">
        <v>1.3177159590043921E-2</v>
      </c>
      <c r="G234" s="156">
        <v>6.457094307561588E-2</v>
      </c>
      <c r="H234" s="156">
        <v>2.1316033364226116E-2</v>
      </c>
      <c r="I234" s="156">
        <v>9.398496240601498E-3</v>
      </c>
      <c r="J234" s="156">
        <v>1.0660980810234557E-3</v>
      </c>
      <c r="K234" s="156">
        <v>3.2858707557502751E-3</v>
      </c>
      <c r="L234" s="156">
        <v>3.3516483516483557E-2</v>
      </c>
      <c r="M234" s="156">
        <v>7.3380566801619473E-2</v>
      </c>
      <c r="N234" s="156">
        <v>7.8260869565217481E-2</v>
      </c>
      <c r="O234" s="156">
        <v>7.1585419411506382E-2</v>
      </c>
      <c r="P234" s="157">
        <v>4.2298483639265791E-2</v>
      </c>
      <c r="Q234" s="134"/>
    </row>
    <row r="235" spans="1:17" x14ac:dyDescent="0.3">
      <c r="A235" s="154" t="s">
        <v>211</v>
      </c>
      <c r="B235" s="155">
        <v>6.000000000000006E-2</v>
      </c>
      <c r="C235" s="156">
        <v>6.7185289957567118E-2</v>
      </c>
      <c r="D235" s="156">
        <v>3.9804041641151255E-2</v>
      </c>
      <c r="E235" s="156">
        <v>2.4027459954233443E-2</v>
      </c>
      <c r="F235" s="156">
        <v>2.0790629575402654E-2</v>
      </c>
      <c r="G235" s="156">
        <v>3.6533559898045943E-2</v>
      </c>
      <c r="H235" s="156">
        <v>2.2242817423540284E-2</v>
      </c>
      <c r="I235" s="156">
        <v>2.4436090225563919E-2</v>
      </c>
      <c r="J235" s="156">
        <v>2.345415778251601E-2</v>
      </c>
      <c r="K235" s="156">
        <v>1.31434830230011E-2</v>
      </c>
      <c r="L235" s="156">
        <v>6.1538461538461625E-2</v>
      </c>
      <c r="M235" s="156">
        <v>6.4271255060728727E-2</v>
      </c>
      <c r="N235" s="156">
        <v>6.4450127877237778E-2</v>
      </c>
      <c r="O235" s="156">
        <v>3.7768994290733507E-2</v>
      </c>
      <c r="P235" s="157">
        <v>2.3543495610534749E-2</v>
      </c>
      <c r="Q235" s="134"/>
    </row>
    <row r="236" spans="1:17" x14ac:dyDescent="0.3">
      <c r="A236" s="154" t="s">
        <v>212</v>
      </c>
      <c r="B236" s="159">
        <v>0</v>
      </c>
      <c r="C236" s="156">
        <v>3.5360678925035389E-4</v>
      </c>
      <c r="D236" s="156">
        <v>2.1432945499081529E-3</v>
      </c>
      <c r="E236" s="156">
        <v>1.7162471395881023E-3</v>
      </c>
      <c r="F236" s="156">
        <v>2.9282576866764419E-3</v>
      </c>
      <c r="G236" s="156">
        <v>2.5488530161427371E-3</v>
      </c>
      <c r="H236" s="156">
        <v>2.7803521779425416E-3</v>
      </c>
      <c r="I236" s="156">
        <v>2.8195488721804514E-3</v>
      </c>
      <c r="J236" s="156">
        <v>2.1321961620469109E-3</v>
      </c>
      <c r="K236" s="156">
        <v>6.5717415115005562E-3</v>
      </c>
      <c r="L236" s="158">
        <v>0</v>
      </c>
      <c r="M236" s="158">
        <v>0</v>
      </c>
      <c r="N236" s="156">
        <v>1.0230179028133007E-3</v>
      </c>
      <c r="O236" s="156">
        <v>1.3175230566534908E-3</v>
      </c>
      <c r="P236" s="157">
        <v>7.980845969672828E-4</v>
      </c>
      <c r="Q236" s="134"/>
    </row>
    <row r="237" spans="1:17" x14ac:dyDescent="0.3">
      <c r="A237" s="154" t="s">
        <v>213</v>
      </c>
      <c r="B237" s="159">
        <v>0</v>
      </c>
      <c r="C237" s="156">
        <v>3.5360678925035384E-4</v>
      </c>
      <c r="D237" s="156">
        <v>2.4494794856093171E-3</v>
      </c>
      <c r="E237" s="156">
        <v>7.4370709382151024E-3</v>
      </c>
      <c r="F237" s="156">
        <v>5.856515373352883E-3</v>
      </c>
      <c r="G237" s="156">
        <v>4.2480883602378974E-3</v>
      </c>
      <c r="H237" s="156">
        <v>1.0194624652455977E-2</v>
      </c>
      <c r="I237" s="156">
        <v>4.6992481203007499E-3</v>
      </c>
      <c r="J237" s="156">
        <v>6.3965884861407318E-3</v>
      </c>
      <c r="K237" s="156">
        <v>4.3811610076670395E-3</v>
      </c>
      <c r="L237" s="158">
        <v>0</v>
      </c>
      <c r="M237" s="158">
        <v>0</v>
      </c>
      <c r="N237" s="156">
        <v>5.1150895140665087E-4</v>
      </c>
      <c r="O237" s="156">
        <v>3.5133948177426474E-3</v>
      </c>
      <c r="P237" s="157">
        <v>5.9856344772545849E-3</v>
      </c>
      <c r="Q237" s="134"/>
    </row>
    <row r="238" spans="1:17" x14ac:dyDescent="0.3">
      <c r="A238" s="154" t="s">
        <v>214</v>
      </c>
      <c r="B238" s="155">
        <v>1.1111111111111141E-3</v>
      </c>
      <c r="C238" s="156">
        <v>1.7680339462517714E-3</v>
      </c>
      <c r="D238" s="156">
        <v>1.4084507042253497E-2</v>
      </c>
      <c r="E238" s="156">
        <v>7.437070938215099E-3</v>
      </c>
      <c r="F238" s="158">
        <v>0</v>
      </c>
      <c r="G238" s="156">
        <v>7.6465590484281962E-3</v>
      </c>
      <c r="H238" s="156">
        <v>1.8535681186283629E-3</v>
      </c>
      <c r="I238" s="158">
        <v>0</v>
      </c>
      <c r="J238" s="158">
        <v>0</v>
      </c>
      <c r="K238" s="158">
        <v>0</v>
      </c>
      <c r="L238" s="156">
        <v>1.0989010989011004E-3</v>
      </c>
      <c r="M238" s="156">
        <v>1.012145748987859E-3</v>
      </c>
      <c r="N238" s="156">
        <v>3.0690537084398979E-3</v>
      </c>
      <c r="O238" s="156">
        <v>1.7127799736495416E-2</v>
      </c>
      <c r="P238" s="157">
        <v>7.980845969672792E-3</v>
      </c>
      <c r="Q238" s="134"/>
    </row>
    <row r="239" spans="1:17" x14ac:dyDescent="0.3">
      <c r="A239" s="154" t="s">
        <v>215</v>
      </c>
      <c r="B239" s="155">
        <v>3.703703703703703E-3</v>
      </c>
      <c r="C239" s="156">
        <v>1.1669024045261678E-2</v>
      </c>
      <c r="D239" s="156">
        <v>7.256582976117576E-2</v>
      </c>
      <c r="E239" s="156">
        <v>0.1925057208237983</v>
      </c>
      <c r="F239" s="156">
        <v>0.25241581259150858</v>
      </c>
      <c r="G239" s="156">
        <v>7.3067119796091901E-2</v>
      </c>
      <c r="H239" s="156">
        <v>0.20574606116774782</v>
      </c>
      <c r="I239" s="156">
        <v>0.25939849624060202</v>
      </c>
      <c r="J239" s="156">
        <v>0.26226012793176973</v>
      </c>
      <c r="K239" s="156">
        <v>0.28696604600219039</v>
      </c>
      <c r="L239" s="156">
        <v>5.4945054945054934E-4</v>
      </c>
      <c r="M239" s="156">
        <v>7.0850202429149807E-3</v>
      </c>
      <c r="N239" s="156">
        <v>2.3017902813299206E-2</v>
      </c>
      <c r="O239" s="156">
        <v>8.607817303469481E-2</v>
      </c>
      <c r="P239" s="157">
        <v>0.18635275339185961</v>
      </c>
      <c r="Q239" s="134"/>
    </row>
    <row r="240" spans="1:17" x14ac:dyDescent="0.3">
      <c r="A240" s="154" t="s">
        <v>216</v>
      </c>
      <c r="B240" s="155">
        <v>7.4074074074074287E-4</v>
      </c>
      <c r="C240" s="156">
        <v>5.6577086280056605E-3</v>
      </c>
      <c r="D240" s="156">
        <v>2.4800979791794183E-2</v>
      </c>
      <c r="E240" s="156">
        <v>4.4050343249428012E-2</v>
      </c>
      <c r="F240" s="156">
        <v>5.7979502196193293E-2</v>
      </c>
      <c r="G240" s="156">
        <v>2.2939677145284585E-2</v>
      </c>
      <c r="H240" s="156">
        <v>4.8192771084337317E-2</v>
      </c>
      <c r="I240" s="156">
        <v>4.4172932330827024E-2</v>
      </c>
      <c r="J240" s="156">
        <v>6.0767590618336892E-2</v>
      </c>
      <c r="K240" s="156">
        <v>7.2289156626506104E-2</v>
      </c>
      <c r="L240" s="158">
        <v>0</v>
      </c>
      <c r="M240" s="156">
        <v>2.0242914979757116E-3</v>
      </c>
      <c r="N240" s="156">
        <v>1.0230179028133009E-2</v>
      </c>
      <c r="O240" s="156">
        <v>2.6789635485287705E-2</v>
      </c>
      <c r="P240" s="157">
        <v>4.6687948922585702E-2</v>
      </c>
      <c r="Q240" s="134"/>
    </row>
    <row r="241" spans="1:17" x14ac:dyDescent="0.3">
      <c r="A241" s="154" t="s">
        <v>217</v>
      </c>
      <c r="B241" s="155">
        <v>0.2044444444444446</v>
      </c>
      <c r="C241" s="156">
        <v>0.46004243281471002</v>
      </c>
      <c r="D241" s="156">
        <v>0.46142069810165293</v>
      </c>
      <c r="E241" s="156">
        <v>0.3003432494279179</v>
      </c>
      <c r="F241" s="156">
        <v>0.14494875549048328</v>
      </c>
      <c r="G241" s="156">
        <v>0.42820730671197982</v>
      </c>
      <c r="H241" s="156">
        <v>0.27247451343836876</v>
      </c>
      <c r="I241" s="156">
        <v>0.23120300751879694</v>
      </c>
      <c r="J241" s="156">
        <v>0.1545842217484007</v>
      </c>
      <c r="K241" s="156">
        <v>8.4337349397590342E-2</v>
      </c>
      <c r="L241" s="156">
        <v>0.15164835164835169</v>
      </c>
      <c r="M241" s="156">
        <v>0.38765182186234781</v>
      </c>
      <c r="N241" s="156">
        <v>0.49053708439897625</v>
      </c>
      <c r="O241" s="156">
        <v>0.44093104962670149</v>
      </c>
      <c r="P241" s="157">
        <v>0.25299281723862732</v>
      </c>
      <c r="Q241" s="134"/>
    </row>
    <row r="242" spans="1:17" x14ac:dyDescent="0.3">
      <c r="A242" s="154" t="s">
        <v>218</v>
      </c>
      <c r="B242" s="155">
        <v>1.4814814814814857E-3</v>
      </c>
      <c r="C242" s="156">
        <v>1.8387553041018405E-2</v>
      </c>
      <c r="D242" s="156">
        <v>0.1279853031230862</v>
      </c>
      <c r="E242" s="156">
        <v>0.30434782608695771</v>
      </c>
      <c r="F242" s="156">
        <v>0.47027818448023345</v>
      </c>
      <c r="G242" s="156">
        <v>0.13678844519966035</v>
      </c>
      <c r="H242" s="156">
        <v>0.34939759036144619</v>
      </c>
      <c r="I242" s="156">
        <v>0.394736842105263</v>
      </c>
      <c r="J242" s="156">
        <v>0.46801705756929679</v>
      </c>
      <c r="K242" s="156">
        <v>0.50273822562979253</v>
      </c>
      <c r="L242" s="158">
        <v>0</v>
      </c>
      <c r="M242" s="156">
        <v>7.0850202429149989E-3</v>
      </c>
      <c r="N242" s="156">
        <v>3.6828644501278825E-2</v>
      </c>
      <c r="O242" s="156">
        <v>0.14404918752744847</v>
      </c>
      <c r="P242" s="157">
        <v>0.34876296887469987</v>
      </c>
      <c r="Q242" s="134"/>
    </row>
    <row r="243" spans="1:17" x14ac:dyDescent="0.3">
      <c r="A243" s="154" t="s">
        <v>219</v>
      </c>
      <c r="B243" s="159">
        <v>0</v>
      </c>
      <c r="C243" s="156">
        <v>2.8288543140028368E-3</v>
      </c>
      <c r="D243" s="156">
        <v>7.9608083282302448E-3</v>
      </c>
      <c r="E243" s="156">
        <v>1.2585812356979394E-2</v>
      </c>
      <c r="F243" s="156">
        <v>1.8155197657393849E-2</v>
      </c>
      <c r="G243" s="156">
        <v>6.7969413763806254E-3</v>
      </c>
      <c r="H243" s="156">
        <v>8.3410565338276135E-3</v>
      </c>
      <c r="I243" s="156">
        <v>6.5789473684210592E-3</v>
      </c>
      <c r="J243" s="156">
        <v>1.2793176972281453E-2</v>
      </c>
      <c r="K243" s="156">
        <v>2.3001095290251919E-2</v>
      </c>
      <c r="L243" s="158">
        <v>0</v>
      </c>
      <c r="M243" s="156">
        <v>1.012145748987859E-3</v>
      </c>
      <c r="N243" s="156">
        <v>5.6265984654731488E-3</v>
      </c>
      <c r="O243" s="156">
        <v>7.4659639877031093E-3</v>
      </c>
      <c r="P243" s="157">
        <v>2.1149241819632906E-2</v>
      </c>
      <c r="Q243" s="134"/>
    </row>
    <row r="244" spans="1:17" x14ac:dyDescent="0.3">
      <c r="A244" s="154" t="s">
        <v>220</v>
      </c>
      <c r="B244" s="159">
        <v>0</v>
      </c>
      <c r="C244" s="156">
        <v>3.5360678925035497E-4</v>
      </c>
      <c r="D244" s="156">
        <v>9.1855480710349355E-4</v>
      </c>
      <c r="E244" s="156">
        <v>1.7162471395881014E-3</v>
      </c>
      <c r="F244" s="156">
        <v>5.8565153733528756E-4</v>
      </c>
      <c r="G244" s="156">
        <v>1.6992353440951592E-3</v>
      </c>
      <c r="H244" s="158">
        <v>0</v>
      </c>
      <c r="I244" s="156">
        <v>9.3984962406015162E-4</v>
      </c>
      <c r="J244" s="156">
        <v>1.0660980810234572E-3</v>
      </c>
      <c r="K244" s="158">
        <v>0</v>
      </c>
      <c r="L244" s="158">
        <v>0</v>
      </c>
      <c r="M244" s="156">
        <v>5.0607287449392941E-4</v>
      </c>
      <c r="N244" s="156">
        <v>5.1150895140665207E-4</v>
      </c>
      <c r="O244" s="156">
        <v>4.3917435221783267E-4</v>
      </c>
      <c r="P244" s="157">
        <v>1.9952114924181937E-3</v>
      </c>
      <c r="Q244" s="134"/>
    </row>
    <row r="245" spans="1:17" x14ac:dyDescent="0.3">
      <c r="A245" s="154" t="s">
        <v>221</v>
      </c>
      <c r="B245" s="155">
        <v>1.0740740740740768E-2</v>
      </c>
      <c r="C245" s="156">
        <v>1.0608203677510615E-2</v>
      </c>
      <c r="D245" s="156">
        <v>1.3472137170851209E-2</v>
      </c>
      <c r="E245" s="156">
        <v>7.7231121281464638E-3</v>
      </c>
      <c r="F245" s="156">
        <v>1.4641288433382164E-3</v>
      </c>
      <c r="G245" s="156">
        <v>1.2744265080713697E-2</v>
      </c>
      <c r="H245" s="156">
        <v>9.2678405931417782E-3</v>
      </c>
      <c r="I245" s="158">
        <v>0</v>
      </c>
      <c r="J245" s="156">
        <v>2.1321961620469117E-3</v>
      </c>
      <c r="K245" s="158">
        <v>0</v>
      </c>
      <c r="L245" s="156">
        <v>8.2417582417582472E-3</v>
      </c>
      <c r="M245" s="156">
        <v>1.2145748987854279E-2</v>
      </c>
      <c r="N245" s="156">
        <v>1.2276214833759576E-2</v>
      </c>
      <c r="O245" s="156">
        <v>1.2736056214317113E-2</v>
      </c>
      <c r="P245" s="157">
        <v>6.3846767757382321E-3</v>
      </c>
      <c r="Q245" s="134"/>
    </row>
    <row r="246" spans="1:17" x14ac:dyDescent="0.3">
      <c r="A246" s="154" t="s">
        <v>222</v>
      </c>
      <c r="B246" s="155">
        <v>0.47444444444444406</v>
      </c>
      <c r="C246" s="156">
        <v>0.45721357850070776</v>
      </c>
      <c r="D246" s="156">
        <v>0.40140845070422598</v>
      </c>
      <c r="E246" s="156">
        <v>0.30005720823798682</v>
      </c>
      <c r="F246" s="156">
        <v>0.29897510980966385</v>
      </c>
      <c r="G246" s="156">
        <v>0.26508071367884511</v>
      </c>
      <c r="H246" s="156">
        <v>0.19647822057460601</v>
      </c>
      <c r="I246" s="156">
        <v>0.19924812030075195</v>
      </c>
      <c r="J246" s="156">
        <v>0.27398720682302791</v>
      </c>
      <c r="K246" s="156">
        <v>0.37130339539978052</v>
      </c>
      <c r="L246" s="156">
        <v>0.49340659340659354</v>
      </c>
      <c r="M246" s="156">
        <v>0.46103238866396745</v>
      </c>
      <c r="N246" s="156">
        <v>0.4675191815856774</v>
      </c>
      <c r="O246" s="156">
        <v>0.42731664470794933</v>
      </c>
      <c r="P246" s="157">
        <v>0.36991221069433333</v>
      </c>
      <c r="Q246" s="134"/>
    </row>
    <row r="247" spans="1:17" x14ac:dyDescent="0.3">
      <c r="A247" s="154" t="s">
        <v>51</v>
      </c>
      <c r="B247" s="155">
        <v>0.75666666666666516</v>
      </c>
      <c r="C247" s="156">
        <v>0.78041018387553152</v>
      </c>
      <c r="D247" s="156">
        <v>0.64513165952235119</v>
      </c>
      <c r="E247" s="156">
        <v>0.43678489702517159</v>
      </c>
      <c r="F247" s="156">
        <v>0.33850658857979454</v>
      </c>
      <c r="G247" s="156">
        <v>0.40526762956669504</v>
      </c>
      <c r="H247" s="156">
        <v>0.27710843373493982</v>
      </c>
      <c r="I247" s="156">
        <v>0.23872180451127811</v>
      </c>
      <c r="J247" s="156">
        <v>0.27718550106609829</v>
      </c>
      <c r="K247" s="156">
        <v>0.39320920043811664</v>
      </c>
      <c r="L247" s="156">
        <v>0.76868131868131917</v>
      </c>
      <c r="M247" s="156">
        <v>0.77682186234817685</v>
      </c>
      <c r="N247" s="156">
        <v>0.78772378516623964</v>
      </c>
      <c r="O247" s="156">
        <v>0.68994290733421071</v>
      </c>
      <c r="P247" s="157">
        <v>0.53711093375897856</v>
      </c>
      <c r="Q247" s="134"/>
    </row>
    <row r="248" spans="1:17" x14ac:dyDescent="0.3">
      <c r="A248" s="154" t="s">
        <v>52</v>
      </c>
      <c r="B248" s="159">
        <v>2.6333333333333289</v>
      </c>
      <c r="C248" s="158">
        <v>2.1647807637906711</v>
      </c>
      <c r="D248" s="158">
        <v>1.9883649724433563</v>
      </c>
      <c r="E248" s="158">
        <v>1.9093249427917638</v>
      </c>
      <c r="F248" s="158">
        <v>1.6453879941434864</v>
      </c>
      <c r="G248" s="158">
        <v>2.0713678844519978</v>
      </c>
      <c r="H248" s="158">
        <v>2.0824837812789623</v>
      </c>
      <c r="I248" s="158">
        <v>2.0037593984962405</v>
      </c>
      <c r="J248" s="158">
        <v>1.7547974413646046</v>
      </c>
      <c r="K248" s="158">
        <v>1.3263964950711944</v>
      </c>
      <c r="L248" s="158">
        <v>2.7725274725274707</v>
      </c>
      <c r="M248" s="158">
        <v>2.3147773279352215</v>
      </c>
      <c r="N248" s="158">
        <v>2.0803069053708469</v>
      </c>
      <c r="O248" s="158">
        <v>1.9297321036451494</v>
      </c>
      <c r="P248" s="160">
        <v>1.7019154030327179</v>
      </c>
      <c r="Q248" s="134"/>
    </row>
    <row r="249" spans="1:17" x14ac:dyDescent="0.3">
      <c r="A249" s="154" t="s">
        <v>225</v>
      </c>
      <c r="B249" s="155">
        <v>0.10333333333333324</v>
      </c>
      <c r="C249" s="156">
        <v>9.1584158415841624E-2</v>
      </c>
      <c r="D249" s="156">
        <v>8.0220453153704449E-2</v>
      </c>
      <c r="E249" s="156">
        <v>6.0068649885583657E-2</v>
      </c>
      <c r="F249" s="156">
        <v>3.1625183016105528E-2</v>
      </c>
      <c r="G249" s="156">
        <v>3.4834324553950656E-2</v>
      </c>
      <c r="H249" s="156">
        <v>1.9462465245597766E-2</v>
      </c>
      <c r="I249" s="156">
        <v>1.5977443609022562E-2</v>
      </c>
      <c r="J249" s="156">
        <v>2.0255863539445657E-2</v>
      </c>
      <c r="K249" s="156">
        <v>2.7382256297918968E-2</v>
      </c>
      <c r="L249" s="156">
        <v>0.10769230769230768</v>
      </c>
      <c r="M249" s="156">
        <v>9.8684210526315888E-2</v>
      </c>
      <c r="N249" s="156">
        <v>9.8721227621483401E-2</v>
      </c>
      <c r="O249" s="156">
        <v>8.3443126921387847E-2</v>
      </c>
      <c r="P249" s="157">
        <v>8.8188347964883992E-2</v>
      </c>
      <c r="Q249" s="134"/>
    </row>
    <row r="250" spans="1:17" x14ac:dyDescent="0.3">
      <c r="A250" s="154" t="s">
        <v>226</v>
      </c>
      <c r="B250" s="155">
        <v>3.0370370370370395E-2</v>
      </c>
      <c r="C250" s="156">
        <v>1.9094766619519053E-2</v>
      </c>
      <c r="D250" s="156">
        <v>1.4696876913655829E-2</v>
      </c>
      <c r="E250" s="156">
        <v>6.2929061784896883E-3</v>
      </c>
      <c r="F250" s="156">
        <v>4.3923865300146492E-3</v>
      </c>
      <c r="G250" s="156">
        <v>3.398470688190317E-3</v>
      </c>
      <c r="H250" s="156">
        <v>9.2678405931418144E-4</v>
      </c>
      <c r="I250" s="156">
        <v>9.3984962406015141E-4</v>
      </c>
      <c r="J250" s="158">
        <v>0</v>
      </c>
      <c r="K250" s="156">
        <v>5.4764512595837879E-3</v>
      </c>
      <c r="L250" s="156">
        <v>3.5164835164835199E-2</v>
      </c>
      <c r="M250" s="156">
        <v>2.1761133603238895E-2</v>
      </c>
      <c r="N250" s="156">
        <v>1.8414322250639426E-2</v>
      </c>
      <c r="O250" s="156">
        <v>1.7127799736495471E-2</v>
      </c>
      <c r="P250" s="157">
        <v>1.1173184357541907E-2</v>
      </c>
      <c r="Q250" s="134"/>
    </row>
    <row r="251" spans="1:17" x14ac:dyDescent="0.3">
      <c r="A251" s="154" t="s">
        <v>227</v>
      </c>
      <c r="B251" s="155">
        <v>4.22222222222223E-2</v>
      </c>
      <c r="C251" s="156">
        <v>1.6973125884017018E-2</v>
      </c>
      <c r="D251" s="156">
        <v>1.0716472749540736E-2</v>
      </c>
      <c r="E251" s="156">
        <v>6.2929061784896944E-3</v>
      </c>
      <c r="F251" s="156">
        <v>2.6354319180087937E-3</v>
      </c>
      <c r="G251" s="156">
        <v>1.6992353440951585E-3</v>
      </c>
      <c r="H251" s="156">
        <v>2.7803521779425407E-3</v>
      </c>
      <c r="I251" s="156">
        <v>2.8195488721804553E-3</v>
      </c>
      <c r="J251" s="156">
        <v>1.0660980810234554E-3</v>
      </c>
      <c r="K251" s="156">
        <v>3.2858707557502751E-3</v>
      </c>
      <c r="L251" s="156">
        <v>5.2197802197802214E-2</v>
      </c>
      <c r="M251" s="156">
        <v>2.2773279352226741E-2</v>
      </c>
      <c r="N251" s="156">
        <v>1.585677749360611E-2</v>
      </c>
      <c r="O251" s="156">
        <v>1.0979358805445781E-2</v>
      </c>
      <c r="P251" s="157">
        <v>7.9808459696728094E-3</v>
      </c>
      <c r="Q251" s="134"/>
    </row>
    <row r="252" spans="1:17" x14ac:dyDescent="0.3">
      <c r="A252" s="154" t="s">
        <v>228</v>
      </c>
      <c r="B252" s="155">
        <v>9.0000000000000177E-2</v>
      </c>
      <c r="C252" s="156">
        <v>9.2644978783592694E-2</v>
      </c>
      <c r="D252" s="156">
        <v>8.9099816289038403E-2</v>
      </c>
      <c r="E252" s="156">
        <v>5.6350114416475985E-2</v>
      </c>
      <c r="F252" s="156">
        <v>2.7818448023426069E-2</v>
      </c>
      <c r="G252" s="156">
        <v>2.1240441801189457E-2</v>
      </c>
      <c r="H252" s="156">
        <v>1.7608897126969419E-2</v>
      </c>
      <c r="I252" s="156">
        <v>1.3157894736842096E-2</v>
      </c>
      <c r="J252" s="156">
        <v>2.0255863539445623E-2</v>
      </c>
      <c r="K252" s="156">
        <v>2.0810514786418387E-2</v>
      </c>
      <c r="L252" s="156">
        <v>9.1758241758241849E-2</v>
      </c>
      <c r="M252" s="156">
        <v>9.7672064777327941E-2</v>
      </c>
      <c r="N252" s="156">
        <v>9.7186700767263559E-2</v>
      </c>
      <c r="O252" s="156">
        <v>0.10408432147562593</v>
      </c>
      <c r="P252" s="157">
        <v>8.1803671189146124E-2</v>
      </c>
      <c r="Q252" s="134"/>
    </row>
    <row r="253" spans="1:17" x14ac:dyDescent="0.3">
      <c r="A253" s="154" t="s">
        <v>229</v>
      </c>
      <c r="B253" s="155">
        <v>4.2592592592592536E-2</v>
      </c>
      <c r="C253" s="156">
        <v>3.3592644978783573E-2</v>
      </c>
      <c r="D253" s="156">
        <v>3.0006123698714086E-2</v>
      </c>
      <c r="E253" s="156">
        <v>1.0011441647597263E-2</v>
      </c>
      <c r="F253" s="156">
        <v>5.8565153733528561E-3</v>
      </c>
      <c r="G253" s="156">
        <v>5.0977060322854725E-3</v>
      </c>
      <c r="H253" s="156">
        <v>1.8535681186283611E-3</v>
      </c>
      <c r="I253" s="156">
        <v>1.8796992481203019E-3</v>
      </c>
      <c r="J253" s="156">
        <v>4.2643923240938244E-3</v>
      </c>
      <c r="K253" s="156">
        <v>4.381161007667036E-3</v>
      </c>
      <c r="L253" s="156">
        <v>4.6153846153846191E-2</v>
      </c>
      <c r="M253" s="156">
        <v>3.8461538461538457E-2</v>
      </c>
      <c r="N253" s="156">
        <v>3.375959079283887E-2</v>
      </c>
      <c r="O253" s="156">
        <v>3.4255599472990922E-2</v>
      </c>
      <c r="P253" s="157">
        <v>1.6360734237829192E-2</v>
      </c>
      <c r="Q253" s="134"/>
    </row>
    <row r="254" spans="1:17" x14ac:dyDescent="0.3">
      <c r="A254" s="154" t="s">
        <v>230</v>
      </c>
      <c r="B254" s="155">
        <v>5.5185185185185219E-2</v>
      </c>
      <c r="C254" s="156">
        <v>3.2885431400282904E-2</v>
      </c>
      <c r="D254" s="156">
        <v>2.8781383955909345E-2</v>
      </c>
      <c r="E254" s="156">
        <v>1.0011441647597246E-2</v>
      </c>
      <c r="F254" s="156">
        <v>2.9282576866764311E-3</v>
      </c>
      <c r="G254" s="156">
        <v>4.2480883602379E-3</v>
      </c>
      <c r="H254" s="156">
        <v>3.7071362372567249E-3</v>
      </c>
      <c r="I254" s="156">
        <v>4.6992481203007542E-3</v>
      </c>
      <c r="J254" s="156">
        <v>2.1321961620469109E-3</v>
      </c>
      <c r="K254" s="156">
        <v>2.1905805038335189E-3</v>
      </c>
      <c r="L254" s="156">
        <v>6.2637362637362609E-2</v>
      </c>
      <c r="M254" s="156">
        <v>3.7449392712550648E-2</v>
      </c>
      <c r="N254" s="156">
        <v>3.7851662404092087E-2</v>
      </c>
      <c r="O254" s="156">
        <v>3.1181379007465978E-2</v>
      </c>
      <c r="P254" s="157">
        <v>1.1971268954509187E-2</v>
      </c>
      <c r="Q254" s="134"/>
    </row>
    <row r="255" spans="1:17" x14ac:dyDescent="0.3">
      <c r="A255" s="154" t="s">
        <v>231</v>
      </c>
      <c r="B255" s="155">
        <v>4.5185185185185238E-2</v>
      </c>
      <c r="C255" s="156">
        <v>2.1923620933521914E-2</v>
      </c>
      <c r="D255" s="156">
        <v>1.4390691977954647E-2</v>
      </c>
      <c r="E255" s="156">
        <v>7.7231121281464516E-3</v>
      </c>
      <c r="F255" s="156">
        <v>5.5636896046852248E-3</v>
      </c>
      <c r="G255" s="156">
        <v>1.6992353440951598E-3</v>
      </c>
      <c r="H255" s="156">
        <v>4.6339202965708978E-3</v>
      </c>
      <c r="I255" s="156">
        <v>2.819548872180454E-3</v>
      </c>
      <c r="J255" s="156">
        <v>6.3965884861407292E-3</v>
      </c>
      <c r="K255" s="156">
        <v>8.7623220153340738E-3</v>
      </c>
      <c r="L255" s="156">
        <v>5.4945054945055048E-2</v>
      </c>
      <c r="M255" s="156">
        <v>2.7327935222672066E-2</v>
      </c>
      <c r="N255" s="156">
        <v>2.3017902813299261E-2</v>
      </c>
      <c r="O255" s="156">
        <v>1.3175230566534902E-2</v>
      </c>
      <c r="P255" s="157">
        <v>9.577015163607365E-3</v>
      </c>
      <c r="Q255" s="134"/>
    </row>
    <row r="256" spans="1:17" x14ac:dyDescent="0.3">
      <c r="A256" s="154" t="s">
        <v>232</v>
      </c>
      <c r="B256" s="155">
        <v>3.7037037037037095E-3</v>
      </c>
      <c r="C256" s="156">
        <v>2.8288543140028368E-3</v>
      </c>
      <c r="D256" s="156">
        <v>2.1432945499081494E-3</v>
      </c>
      <c r="E256" s="156">
        <v>1.4302059496567562E-3</v>
      </c>
      <c r="F256" s="158">
        <v>0</v>
      </c>
      <c r="G256" s="156">
        <v>8.4961767204757958E-4</v>
      </c>
      <c r="H256" s="156">
        <v>9.2678405931418144E-4</v>
      </c>
      <c r="I256" s="158">
        <v>0</v>
      </c>
      <c r="J256" s="158">
        <v>0</v>
      </c>
      <c r="K256" s="158">
        <v>0</v>
      </c>
      <c r="L256" s="156">
        <v>4.3956043956044095E-3</v>
      </c>
      <c r="M256" s="156">
        <v>3.0364372469635663E-3</v>
      </c>
      <c r="N256" s="156">
        <v>3.0690537084398979E-3</v>
      </c>
      <c r="O256" s="156">
        <v>2.1958717610891547E-3</v>
      </c>
      <c r="P256" s="157">
        <v>1.1971268954509206E-3</v>
      </c>
      <c r="Q256" s="134"/>
    </row>
    <row r="257" spans="1:17" x14ac:dyDescent="0.3">
      <c r="A257" s="154" t="s">
        <v>233</v>
      </c>
      <c r="B257" s="155">
        <v>7.407407407407419E-4</v>
      </c>
      <c r="C257" s="156">
        <v>3.5360678925035519E-4</v>
      </c>
      <c r="D257" s="156">
        <v>9.1855480710349312E-4</v>
      </c>
      <c r="E257" s="156">
        <v>2.8604118993135028E-4</v>
      </c>
      <c r="F257" s="158">
        <v>0</v>
      </c>
      <c r="G257" s="158">
        <v>0</v>
      </c>
      <c r="H257" s="156">
        <v>9.2678405931418014E-4</v>
      </c>
      <c r="I257" s="158">
        <v>0</v>
      </c>
      <c r="J257" s="158">
        <v>0</v>
      </c>
      <c r="K257" s="158">
        <v>0</v>
      </c>
      <c r="L257" s="156">
        <v>1.0989010989011002E-3</v>
      </c>
      <c r="M257" s="156">
        <v>5.0607287449392952E-4</v>
      </c>
      <c r="N257" s="156">
        <v>5.1150895140665044E-4</v>
      </c>
      <c r="O257" s="156">
        <v>8.7834870443566338E-4</v>
      </c>
      <c r="P257" s="160">
        <v>0</v>
      </c>
      <c r="Q257" s="134"/>
    </row>
    <row r="258" spans="1:17" x14ac:dyDescent="0.3">
      <c r="A258" s="154" t="s">
        <v>234</v>
      </c>
      <c r="B258" s="155">
        <v>0.10592592592592584</v>
      </c>
      <c r="C258" s="156">
        <v>0.14144271570014133</v>
      </c>
      <c r="D258" s="156">
        <v>0.1077770973668095</v>
      </c>
      <c r="E258" s="156">
        <v>5.2917620137299642E-2</v>
      </c>
      <c r="F258" s="156">
        <v>2.9575402635431961E-2</v>
      </c>
      <c r="G258" s="156">
        <v>5.1826677994902225E-2</v>
      </c>
      <c r="H258" s="156">
        <v>1.5755329008341049E-2</v>
      </c>
      <c r="I258" s="156">
        <v>1.7857142857142877E-2</v>
      </c>
      <c r="J258" s="156">
        <v>2.0255863539445626E-2</v>
      </c>
      <c r="K258" s="156">
        <v>3.2858707557502753E-2</v>
      </c>
      <c r="L258" s="156">
        <v>0.10439560439560434</v>
      </c>
      <c r="M258" s="156">
        <v>0.12753036437246945</v>
      </c>
      <c r="N258" s="156">
        <v>0.14782608695652169</v>
      </c>
      <c r="O258" s="156">
        <v>0.11462450592885361</v>
      </c>
      <c r="P258" s="157">
        <v>7.4221867517956674E-2</v>
      </c>
      <c r="Q258" s="134"/>
    </row>
    <row r="259" spans="1:17" x14ac:dyDescent="0.3">
      <c r="A259" s="154" t="s">
        <v>235</v>
      </c>
      <c r="B259" s="155">
        <v>5.9999999999999845E-2</v>
      </c>
      <c r="C259" s="156">
        <v>5.5869872701555905E-2</v>
      </c>
      <c r="D259" s="156">
        <v>4.7152480097979239E-2</v>
      </c>
      <c r="E259" s="156">
        <v>2.5457665903890172E-2</v>
      </c>
      <c r="F259" s="156">
        <v>9.9560761346998584E-3</v>
      </c>
      <c r="G259" s="156">
        <v>1.8691588785046721E-2</v>
      </c>
      <c r="H259" s="156">
        <v>1.0194624652455983E-2</v>
      </c>
      <c r="I259" s="156">
        <v>6.5789473684210653E-3</v>
      </c>
      <c r="J259" s="156">
        <v>4.2643923240938244E-3</v>
      </c>
      <c r="K259" s="156">
        <v>9.8576122672508117E-3</v>
      </c>
      <c r="L259" s="156">
        <v>6.7032967032967072E-2</v>
      </c>
      <c r="M259" s="156">
        <v>5.7692307692307689E-2</v>
      </c>
      <c r="N259" s="156">
        <v>5.5754475703324882E-2</v>
      </c>
      <c r="O259" s="156">
        <v>5.0505050505050476E-2</v>
      </c>
      <c r="P259" s="157">
        <v>3.3519553072625774E-2</v>
      </c>
      <c r="Q259" s="134"/>
    </row>
    <row r="260" spans="1:17" x14ac:dyDescent="0.3">
      <c r="A260" s="154" t="s">
        <v>236</v>
      </c>
      <c r="B260" s="155">
        <v>7.8148148148148175E-2</v>
      </c>
      <c r="C260" s="156">
        <v>4.9858557284299866E-2</v>
      </c>
      <c r="D260" s="156">
        <v>3.2149418248622108E-2</v>
      </c>
      <c r="E260" s="156">
        <v>1.5160183066361563E-2</v>
      </c>
      <c r="F260" s="156">
        <v>9.663250366032201E-3</v>
      </c>
      <c r="G260" s="156">
        <v>5.0977060322854673E-3</v>
      </c>
      <c r="H260" s="156">
        <v>2.7803521779425416E-3</v>
      </c>
      <c r="I260" s="156">
        <v>6.5789473684210601E-3</v>
      </c>
      <c r="J260" s="156">
        <v>6.3965884861407274E-3</v>
      </c>
      <c r="K260" s="156">
        <v>7.6670317634173046E-3</v>
      </c>
      <c r="L260" s="156">
        <v>8.6813186813186921E-2</v>
      </c>
      <c r="M260" s="156">
        <v>5.8198380566801634E-2</v>
      </c>
      <c r="N260" s="156">
        <v>5.1150895140665002E-2</v>
      </c>
      <c r="O260" s="156">
        <v>3.5573122529644272E-2</v>
      </c>
      <c r="P260" s="157">
        <v>2.3942537909018305E-2</v>
      </c>
      <c r="Q260" s="134"/>
    </row>
    <row r="261" spans="1:17" x14ac:dyDescent="0.3">
      <c r="A261" s="154" t="s">
        <v>237</v>
      </c>
      <c r="B261" s="155">
        <v>7.2222222222222313E-2</v>
      </c>
      <c r="C261" s="156">
        <v>3.9250353606789239E-2</v>
      </c>
      <c r="D261" s="156">
        <v>3.0006123698714048E-2</v>
      </c>
      <c r="E261" s="156">
        <v>1.2585812356979404E-2</v>
      </c>
      <c r="F261" s="156">
        <v>8.4919472913616584E-3</v>
      </c>
      <c r="G261" s="156">
        <v>1.3593882752761285E-2</v>
      </c>
      <c r="H261" s="156">
        <v>4.6339202965708995E-3</v>
      </c>
      <c r="I261" s="156">
        <v>7.5187969924812113E-3</v>
      </c>
      <c r="J261" s="156">
        <v>7.4626865671641807E-3</v>
      </c>
      <c r="K261" s="156">
        <v>1.3143483023001105E-2</v>
      </c>
      <c r="L261" s="156">
        <v>8.3516483516483636E-2</v>
      </c>
      <c r="M261" s="156">
        <v>4.4028340080971624E-2</v>
      </c>
      <c r="N261" s="156">
        <v>4.2966751918158547E-2</v>
      </c>
      <c r="O261" s="156">
        <v>3.1620553359683806E-2</v>
      </c>
      <c r="P261" s="157">
        <v>1.3567438148443753E-2</v>
      </c>
      <c r="Q261" s="134"/>
    </row>
    <row r="262" spans="1:17" x14ac:dyDescent="0.3">
      <c r="A262" s="154" t="s">
        <v>238</v>
      </c>
      <c r="B262" s="155">
        <v>3.3333333333333263E-2</v>
      </c>
      <c r="C262" s="156">
        <v>2.4045261669024102E-2</v>
      </c>
      <c r="D262" s="156">
        <v>1.469687691365585E-2</v>
      </c>
      <c r="E262" s="156">
        <v>6.0068649885583426E-3</v>
      </c>
      <c r="F262" s="156">
        <v>2.3426061493411472E-3</v>
      </c>
      <c r="G262" s="156">
        <v>5.9473237043330563E-3</v>
      </c>
      <c r="H262" s="156">
        <v>9.26784059314181E-4</v>
      </c>
      <c r="I262" s="156">
        <v>1.8796992481203037E-3</v>
      </c>
      <c r="J262" s="156">
        <v>1.0660980810234557E-3</v>
      </c>
      <c r="K262" s="158">
        <v>0</v>
      </c>
      <c r="L262" s="156">
        <v>3.516483516483522E-2</v>
      </c>
      <c r="M262" s="156">
        <v>3.0364372469635671E-2</v>
      </c>
      <c r="N262" s="156">
        <v>1.9437340153452696E-2</v>
      </c>
      <c r="O262" s="156">
        <v>1.8006148440931073E-2</v>
      </c>
      <c r="P262" s="157">
        <v>8.3798882681564366E-3</v>
      </c>
      <c r="Q262" s="134"/>
    </row>
    <row r="263" spans="1:17" x14ac:dyDescent="0.3">
      <c r="A263" s="154" t="s">
        <v>239</v>
      </c>
      <c r="B263" s="155">
        <v>3.5555555555555562E-2</v>
      </c>
      <c r="C263" s="156">
        <v>1.9448373408769516E-2</v>
      </c>
      <c r="D263" s="156">
        <v>8.5731781996325959E-3</v>
      </c>
      <c r="E263" s="156">
        <v>4.0045766590389165E-3</v>
      </c>
      <c r="F263" s="156">
        <v>8.7847730600293177E-4</v>
      </c>
      <c r="G263" s="156">
        <v>1.6992353440951583E-3</v>
      </c>
      <c r="H263" s="158">
        <v>0</v>
      </c>
      <c r="I263" s="158">
        <v>0</v>
      </c>
      <c r="J263" s="156">
        <v>1.0660980810234559E-3</v>
      </c>
      <c r="K263" s="156">
        <v>1.0952902519167592E-3</v>
      </c>
      <c r="L263" s="156">
        <v>3.901098901098906E-2</v>
      </c>
      <c r="M263" s="156">
        <v>2.4797570850202462E-2</v>
      </c>
      <c r="N263" s="156">
        <v>1.8925831202046058E-2</v>
      </c>
      <c r="O263" s="156">
        <v>9.2226613965744608E-3</v>
      </c>
      <c r="P263" s="157">
        <v>5.5865921787709395E-3</v>
      </c>
      <c r="Q263" s="134"/>
    </row>
    <row r="264" spans="1:17" x14ac:dyDescent="0.3">
      <c r="A264" s="154" t="s">
        <v>240</v>
      </c>
      <c r="B264" s="155">
        <v>0.19518518518518549</v>
      </c>
      <c r="C264" s="156">
        <v>0.19731258840169719</v>
      </c>
      <c r="D264" s="156">
        <v>0.16962645437844484</v>
      </c>
      <c r="E264" s="156">
        <v>0.10326086956521728</v>
      </c>
      <c r="F264" s="156">
        <v>6.7349926793557988E-2</v>
      </c>
      <c r="G264" s="156">
        <v>0.13423959218351739</v>
      </c>
      <c r="H264" s="156">
        <v>6.7655236329935142E-2</v>
      </c>
      <c r="I264" s="156">
        <v>5.7330827067669218E-2</v>
      </c>
      <c r="J264" s="156">
        <v>6.0767590618336899E-2</v>
      </c>
      <c r="K264" s="156">
        <v>6.9003285870755618E-2</v>
      </c>
      <c r="L264" s="156">
        <v>0.19505494505494494</v>
      </c>
      <c r="M264" s="156">
        <v>0.19129554655870426</v>
      </c>
      <c r="N264" s="156">
        <v>0.19897698209718659</v>
      </c>
      <c r="O264" s="156">
        <v>0.17918313570487471</v>
      </c>
      <c r="P264" s="157">
        <v>0.11492418196328839</v>
      </c>
      <c r="Q264" s="134"/>
    </row>
    <row r="265" spans="1:17" x14ac:dyDescent="0.3">
      <c r="A265" s="154" t="s">
        <v>241</v>
      </c>
      <c r="B265" s="155">
        <v>0.14777777777777801</v>
      </c>
      <c r="C265" s="156">
        <v>0.17291371994342281</v>
      </c>
      <c r="D265" s="156">
        <v>0.17330067360685866</v>
      </c>
      <c r="E265" s="156">
        <v>0.10840961098398168</v>
      </c>
      <c r="F265" s="156">
        <v>7.8477306002928321E-2</v>
      </c>
      <c r="G265" s="156">
        <v>0.11554800339847057</v>
      </c>
      <c r="H265" s="156">
        <v>7.5069508804448445E-2</v>
      </c>
      <c r="I265" s="156">
        <v>5.5451127819548869E-2</v>
      </c>
      <c r="J265" s="156">
        <v>7.4626865671641687E-2</v>
      </c>
      <c r="K265" s="156">
        <v>8.3242059145673605E-2</v>
      </c>
      <c r="L265" s="156">
        <v>0.14505494505494473</v>
      </c>
      <c r="M265" s="156">
        <v>0.16244939271255063</v>
      </c>
      <c r="N265" s="156">
        <v>0.18312020460358067</v>
      </c>
      <c r="O265" s="156">
        <v>0.1822573561703997</v>
      </c>
      <c r="P265" s="157">
        <v>0.12809257781324826</v>
      </c>
      <c r="Q265" s="134"/>
    </row>
    <row r="266" spans="1:17" x14ac:dyDescent="0.3">
      <c r="A266" s="154" t="s">
        <v>242</v>
      </c>
      <c r="B266" s="155">
        <v>0.16555555555555543</v>
      </c>
      <c r="C266" s="156">
        <v>0.19625176803394656</v>
      </c>
      <c r="D266" s="156">
        <v>0.18799755052051448</v>
      </c>
      <c r="E266" s="156">
        <v>0.14445080091533211</v>
      </c>
      <c r="F266" s="156">
        <v>0.1458272327964861</v>
      </c>
      <c r="G266" s="156">
        <v>7.3916737468139274E-2</v>
      </c>
      <c r="H266" s="156">
        <v>6.5801668211306855E-2</v>
      </c>
      <c r="I266" s="156">
        <v>7.3308270676691781E-2</v>
      </c>
      <c r="J266" s="156">
        <v>9.2750533049040546E-2</v>
      </c>
      <c r="K266" s="156">
        <v>0.19934282584885005</v>
      </c>
      <c r="L266" s="156">
        <v>0.17197802197802203</v>
      </c>
      <c r="M266" s="156">
        <v>0.18623481781376516</v>
      </c>
      <c r="N266" s="156">
        <v>0.21176470588235283</v>
      </c>
      <c r="O266" s="156">
        <v>0.21431708388230103</v>
      </c>
      <c r="P266" s="157">
        <v>0.21189146049481256</v>
      </c>
      <c r="Q266" s="134"/>
    </row>
    <row r="267" spans="1:17" x14ac:dyDescent="0.3">
      <c r="A267" s="154" t="s">
        <v>243</v>
      </c>
      <c r="B267" s="155">
        <v>4.000000000000007E-2</v>
      </c>
      <c r="C267" s="156">
        <v>5.6577086280056491E-2</v>
      </c>
      <c r="D267" s="156">
        <v>6.4911206368646709E-2</v>
      </c>
      <c r="E267" s="156">
        <v>4.0617848970251676E-2</v>
      </c>
      <c r="F267" s="156">
        <v>2.1669106881405522E-2</v>
      </c>
      <c r="G267" s="156">
        <v>2.6338147833474934E-2</v>
      </c>
      <c r="H267" s="156">
        <v>1.7608897126969406E-2</v>
      </c>
      <c r="I267" s="156">
        <v>1.9736842105263164E-2</v>
      </c>
      <c r="J267" s="156">
        <v>2.025586353944564E-2</v>
      </c>
      <c r="K267" s="156">
        <v>1.9715224534501644E-2</v>
      </c>
      <c r="L267" s="156">
        <v>3.2417582417582406E-2</v>
      </c>
      <c r="M267" s="156">
        <v>5.2125506072874542E-2</v>
      </c>
      <c r="N267" s="156">
        <v>6.5473145780051242E-2</v>
      </c>
      <c r="O267" s="156">
        <v>7.6855511638120294E-2</v>
      </c>
      <c r="P267" s="157">
        <v>4.9082202713487746E-2</v>
      </c>
      <c r="Q267" s="134"/>
    </row>
    <row r="268" spans="1:17" x14ac:dyDescent="0.3">
      <c r="A268" s="154" t="s">
        <v>244</v>
      </c>
      <c r="B268" s="155">
        <v>2.9629629629629685E-3</v>
      </c>
      <c r="C268" s="156">
        <v>4.9504950495049636E-3</v>
      </c>
      <c r="D268" s="156">
        <v>7.9608083282302518E-3</v>
      </c>
      <c r="E268" s="156">
        <v>6.5789473684210609E-3</v>
      </c>
      <c r="F268" s="156">
        <v>5.5636896046852239E-3</v>
      </c>
      <c r="G268" s="156">
        <v>3.3984706881903157E-3</v>
      </c>
      <c r="H268" s="156">
        <v>2.7803521779425407E-3</v>
      </c>
      <c r="I268" s="156">
        <v>6.5789473684210627E-3</v>
      </c>
      <c r="J268" s="156">
        <v>5.3304904051172716E-3</v>
      </c>
      <c r="K268" s="156">
        <v>2.1905805038335189E-3</v>
      </c>
      <c r="L268" s="156">
        <v>3.2967032967032993E-3</v>
      </c>
      <c r="M268" s="156">
        <v>3.0364372469635637E-3</v>
      </c>
      <c r="N268" s="156">
        <v>6.6496163682864392E-3</v>
      </c>
      <c r="O268" s="156">
        <v>8.7834870443566238E-3</v>
      </c>
      <c r="P268" s="157">
        <v>9.5770151636073286E-3</v>
      </c>
      <c r="Q268" s="134"/>
    </row>
    <row r="269" spans="1:17" x14ac:dyDescent="0.3">
      <c r="A269" s="154" t="s">
        <v>245</v>
      </c>
      <c r="B269" s="155">
        <v>1.4814814814814847E-3</v>
      </c>
      <c r="C269" s="156">
        <v>2.1216407355021207E-3</v>
      </c>
      <c r="D269" s="156">
        <v>2.4494794856093106E-3</v>
      </c>
      <c r="E269" s="156">
        <v>3.1464530892448502E-3</v>
      </c>
      <c r="F269" s="156">
        <v>4.9780380673499344E-3</v>
      </c>
      <c r="G269" s="156">
        <v>1.6992353440951579E-3</v>
      </c>
      <c r="H269" s="156">
        <v>1.8535681186283611E-3</v>
      </c>
      <c r="I269" s="158">
        <v>0</v>
      </c>
      <c r="J269" s="156">
        <v>6.3965884861407292E-3</v>
      </c>
      <c r="K269" s="156">
        <v>7.6670317634173098E-3</v>
      </c>
      <c r="L269" s="156">
        <v>5.4945054945054934E-4</v>
      </c>
      <c r="M269" s="156">
        <v>3.5425101214574921E-3</v>
      </c>
      <c r="N269" s="156">
        <v>2.0460358056266018E-3</v>
      </c>
      <c r="O269" s="156">
        <v>2.6350461133069847E-3</v>
      </c>
      <c r="P269" s="157">
        <v>4.3894652833200449E-3</v>
      </c>
      <c r="Q269" s="134"/>
    </row>
    <row r="270" spans="1:17" ht="15" thickBot="1" x14ac:dyDescent="0.35">
      <c r="A270" s="161" t="s">
        <v>53</v>
      </c>
      <c r="B270" s="162">
        <v>3.1171898355754823</v>
      </c>
      <c r="C270" s="130">
        <v>3.1335714285714218</v>
      </c>
      <c r="D270" s="130">
        <v>2.7402653502005556</v>
      </c>
      <c r="E270" s="130">
        <v>1.7044342067376912</v>
      </c>
      <c r="F270" s="130">
        <v>1.380959431448034</v>
      </c>
      <c r="G270" s="130">
        <v>1.2260238907849823</v>
      </c>
      <c r="H270" s="129">
        <v>0.86973073351903452</v>
      </c>
      <c r="I270" s="129">
        <v>0.84783018867924531</v>
      </c>
      <c r="J270" s="129">
        <v>0.92137486573576854</v>
      </c>
      <c r="K270" s="130">
        <v>2.0761160714285687</v>
      </c>
      <c r="L270" s="130">
        <v>3.3153931339977833</v>
      </c>
      <c r="M270" s="130">
        <v>3.1014788373278908</v>
      </c>
      <c r="N270" s="130">
        <v>3.1929643041903812</v>
      </c>
      <c r="O270" s="130">
        <v>3.0172582076308831</v>
      </c>
      <c r="P270" s="131">
        <v>2.2394025030278577</v>
      </c>
      <c r="Q270" s="134"/>
    </row>
  </sheetData>
  <mergeCells count="33">
    <mergeCell ref="C47:E47"/>
    <mergeCell ref="A82:A83"/>
    <mergeCell ref="B82:F82"/>
    <mergeCell ref="G82:K82"/>
    <mergeCell ref="L82:P82"/>
    <mergeCell ref="C39:D39"/>
    <mergeCell ref="C40:D40"/>
    <mergeCell ref="C41:D41"/>
    <mergeCell ref="C42:D42"/>
    <mergeCell ref="C43:C46"/>
    <mergeCell ref="C34:D34"/>
    <mergeCell ref="C35:D35"/>
    <mergeCell ref="C36:D36"/>
    <mergeCell ref="C37:D37"/>
    <mergeCell ref="C38:D38"/>
    <mergeCell ref="C21:I21"/>
    <mergeCell ref="C28:E28"/>
    <mergeCell ref="C30:C31"/>
    <mergeCell ref="C32:D32"/>
    <mergeCell ref="C33:D33"/>
    <mergeCell ref="C17:D18"/>
    <mergeCell ref="E17:F17"/>
    <mergeCell ref="H17:H18"/>
    <mergeCell ref="I17:I18"/>
    <mergeCell ref="C19:C20"/>
    <mergeCell ref="C5:I5"/>
    <mergeCell ref="C6:D7"/>
    <mergeCell ref="E6:F6"/>
    <mergeCell ref="H6:H7"/>
    <mergeCell ref="I6:I7"/>
    <mergeCell ref="C8:C9"/>
    <mergeCell ref="C10:I10"/>
    <mergeCell ref="C16:I16"/>
  </mergeCells>
  <pageMargins left="0.25" right="0.2" top="0.25" bottom="0.25" header="0.55000000000000004" footer="0.05"/>
  <pageSetup scale="64" fitToHeight="0" orientation="landscape" r:id="rId1"/>
  <rowBreaks count="1" manualBreakCount="1">
    <brk id="48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d16efad5-0601-4cf0-b7c2-89968258c777">VMX3MACP777Z-1758609593-50612</_dlc_DocId>
    <_dlc_DocIdUrl xmlns="d16efad5-0601-4cf0-b7c2-89968258c777">
      <Url>https://icfonline.sharepoint.com/sites/ihd-dhs/WealthIndex/_layouts/15/DocIdRedir.aspx?ID=VMX3MACP777Z-1758609593-50612</Url>
      <Description>VMX3MACP777Z-1758609593-50612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3562120A0D9A4986B00A4C9B98C911" ma:contentTypeVersion="535" ma:contentTypeDescription="Create a new document." ma:contentTypeScope="" ma:versionID="0caa28814b435ae3c48b0d92a9bfb42e">
  <xsd:schema xmlns:xsd="http://www.w3.org/2001/XMLSchema" xmlns:xs="http://www.w3.org/2001/XMLSchema" xmlns:p="http://schemas.microsoft.com/office/2006/metadata/properties" xmlns:ns2="d16efad5-0601-4cf0-b7c2-89968258c777" xmlns:ns3="251e6315-8a21-4c41-9f95-409fcb02270a" targetNamespace="http://schemas.microsoft.com/office/2006/metadata/properties" ma:root="true" ma:fieldsID="9b73c6992da2e798853e66d1d99781ba" ns2:_="" ns3:_="">
    <xsd:import namespace="d16efad5-0601-4cf0-b7c2-89968258c777"/>
    <xsd:import namespace="251e6315-8a21-4c41-9f95-409fcb02270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6efad5-0601-4cf0-b7c2-89968258c777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1e6315-8a21-4c41-9f95-409fcb02270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3BB7A9D-36DF-47BB-944B-997EA64B8563}">
  <ds:schemaRefs>
    <ds:schemaRef ds:uri="http://schemas.microsoft.com/office/2006/metadata/properties"/>
    <ds:schemaRef ds:uri="http://schemas.microsoft.com/office/infopath/2007/PartnerControls"/>
    <ds:schemaRef ds:uri="d16efad5-0601-4cf0-b7c2-89968258c777"/>
  </ds:schemaRefs>
</ds:datastoreItem>
</file>

<file path=customXml/itemProps2.xml><?xml version="1.0" encoding="utf-8"?>
<ds:datastoreItem xmlns:ds="http://schemas.openxmlformats.org/officeDocument/2006/customXml" ds:itemID="{A3D81CFF-2451-4857-AF49-935506739AD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10A1168-9A1B-43FF-B4A0-DD50BB7D57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16efad5-0601-4cf0-b7c2-89968258c777"/>
    <ds:schemaRef ds:uri="251e6315-8a21-4c41-9f95-409fcb0227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25F73500-E09E-4293-8FD7-B11D5633E311}">
  <ds:schemaRefs>
    <ds:schemaRef ds:uri="http://schemas.microsoft.com/sharepoint/events"/>
  </ds:schemaRefs>
</ds:datastoreItem>
</file>

<file path=docMetadata/LabelInfo.xml><?xml version="1.0" encoding="utf-8"?>
<clbl:labelList xmlns:clbl="http://schemas.microsoft.com/office/2020/mipLabelMetadata">
  <clbl:label id="{cf90b97b-be46-4a00-9700-81ce4ff1b7f6}" enabled="0" method="" siteId="{cf90b97b-be46-4a00-9700-81ce4ff1b7f6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Common</vt:lpstr>
      <vt:lpstr>Urban</vt:lpstr>
      <vt:lpstr>Rural</vt:lpstr>
      <vt:lpstr>Composite</vt:lpstr>
    </vt:vector>
  </TitlesOfParts>
  <Company>ICF International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</dc:creator>
  <cp:lastModifiedBy>Croft, Trevor</cp:lastModifiedBy>
  <cp:lastPrinted>2023-03-08T00:07:33Z</cp:lastPrinted>
  <dcterms:created xsi:type="dcterms:W3CDTF">2013-08-06T13:22:30Z</dcterms:created>
  <dcterms:modified xsi:type="dcterms:W3CDTF">2023-03-08T00:08:34Z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0x010100613562120A0D9A4986B00A4C9B98C911</vt:lpwstr>
  </property>
  <property fmtid="{D5CDD505-2E9C-101B-9397-08002B2CF9AE}" pid="3" name="_dlc_DocIdItemGuid">
    <vt:lpwstr>5ab568f4-1721-4b9e-9a24-c145893914ab</vt:lpwstr>
  </property>
</Properties>
</file>